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tables/table1.xml" ContentType="application/vnd.openxmlformats-officedocument.spreadsheetml.tab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1.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4.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5.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8.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9.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2.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5.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6.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9.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40.xml" ContentType="application/vnd.openxmlformats-officedocument.drawingml.chartshape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41.xml" ContentType="application/vnd.openxmlformats-officedocument.drawingml.chartshapes+xml"/>
  <Override PartName="/xl/drawings/drawing4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43.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7.xml" ContentType="application/vnd.openxmlformats-officedocument.drawingml.chartshapes+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8.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9.xml" ContentType="application/vnd.openxmlformats-officedocument.drawingml.chartshape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54.xml" ContentType="application/vnd.openxmlformats-officedocument.drawingml.chartshape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57.xml" ContentType="application/vnd.openxmlformats-officedocument.drawingml.chartshapes+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58.xml" ContentType="application/vnd.openxmlformats-officedocument.drawingml.chartshapes+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61.xml" ContentType="application/vnd.openxmlformats-officedocument.drawingml.chartshapes+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64.xml" ContentType="application/vnd.openxmlformats-officedocument.drawingml.chartshapes+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6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is\Documents\PRONACE- 2024\STORY MAPS\"/>
    </mc:Choice>
  </mc:AlternateContent>
  <bookViews>
    <workbookView xWindow="0" yWindow="0" windowWidth="28800" windowHeight="11700"/>
  </bookViews>
  <sheets>
    <sheet name="Agua concesionada" sheetId="1" r:id="rId1"/>
    <sheet name="Agua subetrránea gráfica usos" sheetId="2" r:id="rId2"/>
    <sheet name="Agua superficial gráfica usos" sheetId="3" r:id="rId3"/>
    <sheet name="Tabla de acuíferos" sheetId="5" r:id="rId4"/>
    <sheet name=" Agua subterránea 17 mun" sheetId="6" r:id="rId5"/>
    <sheet name="Agua superficial 17 mun" sheetId="7" r:id="rId6"/>
    <sheet name="Comparativa" sheetId="8" r:id="rId7"/>
    <sheet name="Municipio 1. Acatic" sheetId="9" r:id="rId8"/>
    <sheet name="Municipio 2. Cañadas de Obregón" sheetId="11" r:id="rId9"/>
    <sheet name="Municipio 3. Encarnación de D." sheetId="12" r:id="rId10"/>
    <sheet name="Municipio 4. Jalostotitlán" sheetId="13" r:id="rId11"/>
    <sheet name="Municipio 5. Lagos de Moreno" sheetId="14" r:id="rId12"/>
    <sheet name="Municipio 6. Mexticacán" sheetId="15" r:id="rId13"/>
    <sheet name="Municipio 7. Ojuelos de Jalisco" sheetId="20" r:id="rId14"/>
    <sheet name="Municipio 8. San Diego de A." sheetId="16" r:id="rId15"/>
    <sheet name="Municipio 10. San Julián" sheetId="18" r:id="rId16"/>
    <sheet name="Municipio 9. San Juan de los L." sheetId="17" r:id="rId17"/>
    <sheet name="Municipio 11. San Miguel el A." sheetId="19" r:id="rId18"/>
    <sheet name="Municipio 12. Teocaltiche" sheetId="21" r:id="rId19"/>
    <sheet name="Municipio 13. Tepatitlán de M." sheetId="22" r:id="rId20"/>
    <sheet name="Municipio 14. Unión de San A." sheetId="23" r:id="rId21"/>
    <sheet name="Municipio 15. Valle de Gpe." sheetId="24" r:id="rId22"/>
    <sheet name="Municipio 16. Villa Hidalgo" sheetId="25" r:id="rId23"/>
    <sheet name="Municipio 17. Yahualica de G." sheetId="26" r:id="rId24"/>
  </sheets>
  <externalReferences>
    <externalReference r:id="rId2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9" l="1"/>
  <c r="D10" i="8" l="1"/>
  <c r="E5" i="8" s="1"/>
  <c r="E7" i="8"/>
  <c r="E8" i="8"/>
  <c r="E6" i="8" l="1"/>
  <c r="E4" i="8"/>
  <c r="B50" i="26" l="1"/>
  <c r="C46" i="26" s="1"/>
  <c r="B26" i="26"/>
  <c r="C23" i="26" s="1"/>
  <c r="B6" i="26"/>
  <c r="C4" i="26" s="1"/>
  <c r="B50" i="25"/>
  <c r="C47" i="25" s="1"/>
  <c r="B24" i="25"/>
  <c r="C20" i="25" s="1"/>
  <c r="B6" i="25"/>
  <c r="C5" i="25" s="1"/>
  <c r="B50" i="24"/>
  <c r="C46" i="24" s="1"/>
  <c r="B26" i="24"/>
  <c r="C20" i="24" s="1"/>
  <c r="C5" i="24"/>
  <c r="B6" i="24"/>
  <c r="C4" i="24" s="1"/>
  <c r="C48" i="23"/>
  <c r="B50" i="23"/>
  <c r="C45" i="23" s="1"/>
  <c r="C21" i="23"/>
  <c r="C23" i="23"/>
  <c r="C19" i="23"/>
  <c r="B26" i="23"/>
  <c r="C22" i="23" s="1"/>
  <c r="B6" i="23"/>
  <c r="C5" i="23" s="1"/>
  <c r="B52" i="22"/>
  <c r="C20" i="22"/>
  <c r="C23" i="22"/>
  <c r="C24" i="22"/>
  <c r="B26" i="22"/>
  <c r="C21" i="22" s="1"/>
  <c r="B6" i="22"/>
  <c r="C5" i="22" s="1"/>
  <c r="C46" i="21"/>
  <c r="C47" i="21"/>
  <c r="B49" i="21"/>
  <c r="C45" i="21" s="1"/>
  <c r="C20" i="21"/>
  <c r="C19" i="21"/>
  <c r="B25" i="21"/>
  <c r="C21" i="21" s="1"/>
  <c r="B6" i="21"/>
  <c r="C5" i="21" s="1"/>
  <c r="C46" i="19"/>
  <c r="C4" i="19"/>
  <c r="B6" i="19"/>
  <c r="C5" i="19" s="1"/>
  <c r="B26" i="19"/>
  <c r="C20" i="19" s="1"/>
  <c r="B49" i="18"/>
  <c r="C46" i="18" s="1"/>
  <c r="C22" i="18"/>
  <c r="C19" i="18"/>
  <c r="B24" i="18"/>
  <c r="C20" i="18" s="1"/>
  <c r="B6" i="18"/>
  <c r="C5" i="18" s="1"/>
  <c r="B50" i="17"/>
  <c r="C47" i="17" s="1"/>
  <c r="C23" i="17"/>
  <c r="B26" i="17"/>
  <c r="C20" i="17" s="1"/>
  <c r="C5" i="17"/>
  <c r="B6" i="17"/>
  <c r="C4" i="17" s="1"/>
  <c r="C46" i="20"/>
  <c r="C47" i="20"/>
  <c r="C48" i="20"/>
  <c r="C45" i="20"/>
  <c r="B50" i="20"/>
  <c r="C20" i="20"/>
  <c r="C21" i="20"/>
  <c r="C22" i="20"/>
  <c r="C23" i="20"/>
  <c r="C19" i="20"/>
  <c r="B25" i="20"/>
  <c r="C5" i="20"/>
  <c r="C4" i="20"/>
  <c r="B6" i="20"/>
  <c r="C39" i="16"/>
  <c r="C40" i="16"/>
  <c r="C38" i="16"/>
  <c r="B42" i="16"/>
  <c r="C19" i="16"/>
  <c r="C20" i="16"/>
  <c r="C21" i="16"/>
  <c r="C18" i="16"/>
  <c r="B23" i="16"/>
  <c r="C5" i="16"/>
  <c r="C4" i="16"/>
  <c r="B6" i="16"/>
  <c r="B43" i="15"/>
  <c r="C40" i="15" s="1"/>
  <c r="B23" i="15"/>
  <c r="C20" i="15" s="1"/>
  <c r="B6" i="15"/>
  <c r="C5" i="15" s="1"/>
  <c r="B46" i="14"/>
  <c r="C41" i="14" s="1"/>
  <c r="B28" i="14"/>
  <c r="C23" i="14" s="1"/>
  <c r="C4" i="14"/>
  <c r="B6" i="14"/>
  <c r="C5" i="14" s="1"/>
  <c r="C40" i="13"/>
  <c r="C41" i="13"/>
  <c r="B43" i="13"/>
  <c r="C39" i="13" s="1"/>
  <c r="C20" i="13"/>
  <c r="C21" i="13"/>
  <c r="C24" i="13"/>
  <c r="C25" i="13"/>
  <c r="B27" i="13"/>
  <c r="C22" i="13" s="1"/>
  <c r="C5" i="13"/>
  <c r="C4" i="13"/>
  <c r="B6" i="13"/>
  <c r="C19" i="12"/>
  <c r="C20" i="12"/>
  <c r="C23" i="12"/>
  <c r="C18" i="12"/>
  <c r="B41" i="12"/>
  <c r="C36" i="12" s="1"/>
  <c r="B25" i="12"/>
  <c r="C22" i="12" s="1"/>
  <c r="B6" i="12"/>
  <c r="C5" i="12" s="1"/>
  <c r="B43" i="11"/>
  <c r="C41" i="11" s="1"/>
  <c r="B24" i="11"/>
  <c r="C21" i="11" s="1"/>
  <c r="B6" i="11"/>
  <c r="C5" i="11" s="1"/>
  <c r="B45" i="9"/>
  <c r="C42" i="9" s="1"/>
  <c r="B27" i="9"/>
  <c r="C23" i="9" s="1"/>
  <c r="B7" i="9"/>
  <c r="C6" i="9" s="1"/>
  <c r="C4" i="22" l="1"/>
  <c r="C46" i="22"/>
  <c r="C50" i="22"/>
  <c r="C47" i="22"/>
  <c r="C48" i="22"/>
  <c r="C49" i="22"/>
  <c r="C45" i="24"/>
  <c r="C45" i="26"/>
  <c r="C5" i="26"/>
  <c r="C21" i="25"/>
  <c r="C19" i="25"/>
  <c r="C22" i="25"/>
  <c r="C19" i="26"/>
  <c r="C21" i="26"/>
  <c r="C48" i="26"/>
  <c r="C22" i="26"/>
  <c r="C24" i="26"/>
  <c r="C20" i="26"/>
  <c r="C47" i="26"/>
  <c r="C46" i="25"/>
  <c r="C4" i="25"/>
  <c r="C45" i="25"/>
  <c r="C48" i="25"/>
  <c r="C48" i="24"/>
  <c r="C23" i="24"/>
  <c r="C47" i="24"/>
  <c r="C4" i="23"/>
  <c r="C24" i="23"/>
  <c r="C20" i="23"/>
  <c r="C47" i="23"/>
  <c r="C46" i="23"/>
  <c r="C22" i="22"/>
  <c r="C45" i="22"/>
  <c r="C19" i="22"/>
  <c r="C23" i="21"/>
  <c r="C22" i="21"/>
  <c r="C23" i="19"/>
  <c r="C22" i="19"/>
  <c r="C45" i="19"/>
  <c r="C19" i="19"/>
  <c r="C21" i="19"/>
  <c r="C47" i="19"/>
  <c r="C24" i="19"/>
  <c r="C4" i="18"/>
  <c r="C45" i="18"/>
  <c r="C21" i="18"/>
  <c r="C47" i="18"/>
  <c r="C46" i="17"/>
  <c r="C22" i="17"/>
  <c r="C45" i="17"/>
  <c r="C19" i="17"/>
  <c r="C21" i="17"/>
  <c r="C48" i="17"/>
  <c r="C24" i="17"/>
  <c r="C22" i="24"/>
  <c r="C19" i="24"/>
  <c r="C21" i="24"/>
  <c r="C24" i="24"/>
  <c r="C4" i="21"/>
  <c r="C19" i="15"/>
  <c r="C39" i="15"/>
  <c r="C4" i="15"/>
  <c r="C21" i="15"/>
  <c r="C41" i="15"/>
  <c r="C26" i="14"/>
  <c r="C22" i="14"/>
  <c r="C44" i="14"/>
  <c r="C25" i="14"/>
  <c r="C21" i="14"/>
  <c r="C43" i="14"/>
  <c r="C24" i="14"/>
  <c r="C42" i="14"/>
  <c r="C20" i="14"/>
  <c r="C40" i="14"/>
  <c r="C23" i="13"/>
  <c r="C19" i="13"/>
  <c r="C21" i="12"/>
  <c r="C39" i="12"/>
  <c r="C4" i="12"/>
  <c r="C38" i="12"/>
  <c r="C37" i="12"/>
  <c r="C40" i="11"/>
  <c r="C20" i="11"/>
  <c r="C19" i="11"/>
  <c r="C39" i="11"/>
  <c r="C4" i="11"/>
  <c r="C22" i="11"/>
  <c r="C37" i="11"/>
  <c r="C38" i="11"/>
  <c r="C41" i="9"/>
  <c r="C43" i="9"/>
  <c r="C22" i="9"/>
  <c r="C5" i="9"/>
  <c r="C25" i="9"/>
  <c r="C24" i="9"/>
  <c r="B22" i="7" l="1"/>
  <c r="C5" i="7" s="1"/>
  <c r="C15" i="7" l="1"/>
  <c r="C20" i="7"/>
  <c r="C12" i="7"/>
  <c r="C19" i="7"/>
  <c r="C11" i="7"/>
  <c r="C16" i="7"/>
  <c r="C8" i="7"/>
  <c r="C7" i="7"/>
  <c r="C6" i="7"/>
  <c r="C18" i="7"/>
  <c r="C14" i="7"/>
  <c r="C10" i="7"/>
  <c r="C4" i="7"/>
  <c r="C17" i="7"/>
  <c r="C13" i="7"/>
  <c r="C9" i="7"/>
  <c r="C6" i="6"/>
  <c r="C7" i="6"/>
  <c r="C8" i="6"/>
  <c r="C9" i="6"/>
  <c r="C10" i="6"/>
  <c r="C11" i="6"/>
  <c r="C12" i="6"/>
  <c r="C13" i="6"/>
  <c r="C14" i="6"/>
  <c r="C15" i="6"/>
  <c r="C16" i="6"/>
  <c r="C17" i="6"/>
  <c r="C18" i="6"/>
  <c r="C19" i="6"/>
  <c r="C20" i="6"/>
  <c r="C21" i="6"/>
  <c r="C5" i="6"/>
  <c r="B23" i="6"/>
  <c r="B12" i="2" l="1"/>
  <c r="B10" i="3"/>
  <c r="C8" i="3" l="1"/>
  <c r="C5" i="3"/>
  <c r="C4" i="3"/>
  <c r="C7" i="3"/>
  <c r="C6" i="3"/>
  <c r="B7" i="1"/>
  <c r="C6" i="1" s="1"/>
  <c r="C7" i="2"/>
  <c r="C8" i="2"/>
  <c r="C9" i="2"/>
  <c r="C10" i="2"/>
  <c r="C6" i="2"/>
  <c r="C5" i="1" l="1"/>
</calcChain>
</file>

<file path=xl/sharedStrings.xml><?xml version="1.0" encoding="utf-8"?>
<sst xmlns="http://schemas.openxmlformats.org/spreadsheetml/2006/main" count="835" uniqueCount="168">
  <si>
    <t>Agua Subterránea</t>
  </si>
  <si>
    <t>Agua Superficial</t>
  </si>
  <si>
    <t>Total</t>
  </si>
  <si>
    <t>Acuífero</t>
  </si>
  <si>
    <t>Disponibilidad</t>
  </si>
  <si>
    <t>Déficit</t>
  </si>
  <si>
    <t>Tabla 1. Acuíferos presentes en los 17 municipios. Fuente: Diario Oficial de la Federación, 9 de noviembre de 2023</t>
  </si>
  <si>
    <t>Recarga total media anual</t>
  </si>
  <si>
    <t>Descarga natural comprometida</t>
  </si>
  <si>
    <t>Volumen concesionado de agua subterránea</t>
  </si>
  <si>
    <t>Los puntos de extracción de agua subterránea se relacionan con 15 acuíferos en los 17 municipios.</t>
  </si>
  <si>
    <t>Gráfica comparativa de la distribución de usos en agua subterránea y agua superficial</t>
  </si>
  <si>
    <t>Usos</t>
  </si>
  <si>
    <t>Datos del municipio</t>
  </si>
  <si>
    <r>
      <t>·</t>
    </r>
    <r>
      <rPr>
        <sz val="7"/>
        <color theme="1"/>
        <rFont val="Times New Roman"/>
        <family val="1"/>
      </rPr>
      <t xml:space="preserve">         </t>
    </r>
    <r>
      <rPr>
        <sz val="11"/>
        <color theme="1"/>
        <rFont val="Arial"/>
        <family val="2"/>
      </rPr>
      <t>La población total en Acatic es de 23,175 habitantes, INEGI (2020).</t>
    </r>
  </si>
  <si>
    <r>
      <t>·</t>
    </r>
    <r>
      <rPr>
        <sz val="7"/>
        <color theme="1"/>
        <rFont val="Times New Roman"/>
        <family val="1"/>
      </rPr>
      <t xml:space="preserve">         </t>
    </r>
    <r>
      <rPr>
        <sz val="11"/>
        <color theme="1"/>
        <rFont val="Arial"/>
        <family val="2"/>
      </rPr>
      <t>Los puntos de extracción de agua subterránea se relacionan con tres acuíferos:</t>
    </r>
  </si>
  <si>
    <t>Cuquío</t>
  </si>
  <si>
    <t>Tepatitlán</t>
  </si>
  <si>
    <t>Volumen concesionado de aguas subterránea</t>
  </si>
  <si>
    <t>Altos Jalisco</t>
  </si>
  <si>
    <t>Tabla 1. Acuíferos en el municipio de Acatic. Fuente: Diario Oficial de la Federación, 9 de noviembre de 2023</t>
  </si>
  <si>
    <t xml:space="preserve">Municipio Acatic </t>
  </si>
  <si>
    <t>Municipio Cañadas de Obregón</t>
  </si>
  <si>
    <r>
      <t>·</t>
    </r>
    <r>
      <rPr>
        <sz val="7"/>
        <color theme="1"/>
        <rFont val="Times New Roman"/>
        <family val="1"/>
      </rPr>
      <t xml:space="preserve">         </t>
    </r>
    <r>
      <rPr>
        <sz val="11"/>
        <color theme="1"/>
        <rFont val="Arial"/>
        <family val="2"/>
      </rPr>
      <t>La población total en Cañadas de Obregón es de 4,388 habitantes, INEGI (2020).</t>
    </r>
  </si>
  <si>
    <r>
      <t>·</t>
    </r>
    <r>
      <rPr>
        <sz val="7"/>
        <color theme="1"/>
        <rFont val="Times New Roman"/>
        <family val="1"/>
      </rPr>
      <t xml:space="preserve">         </t>
    </r>
    <r>
      <rPr>
        <sz val="11"/>
        <color theme="1"/>
        <rFont val="Arial"/>
        <family val="2"/>
      </rPr>
      <t>Los puntos de extracción de agua subterránea se relacionan con dos acuíferos:</t>
    </r>
  </si>
  <si>
    <t>Municipio Encarnación de Díaz</t>
  </si>
  <si>
    <r>
      <t>·</t>
    </r>
    <r>
      <rPr>
        <sz val="7"/>
        <color theme="1"/>
        <rFont val="Times New Roman"/>
        <family val="1"/>
      </rPr>
      <t xml:space="preserve">         </t>
    </r>
    <r>
      <rPr>
        <sz val="11"/>
        <color theme="1"/>
        <rFont val="Arial"/>
        <family val="2"/>
      </rPr>
      <t>La población total en Encarnación de Díaz es de 53,039 habitantes, INEGI (2020).</t>
    </r>
  </si>
  <si>
    <t>Municipio Jalostotitlán</t>
  </si>
  <si>
    <r>
      <t>·</t>
    </r>
    <r>
      <rPr>
        <sz val="7"/>
        <color theme="1"/>
        <rFont val="Times New Roman"/>
        <family val="1"/>
      </rPr>
      <t xml:space="preserve">         </t>
    </r>
    <r>
      <rPr>
        <sz val="11"/>
        <color theme="1"/>
        <rFont val="Arial"/>
        <family val="2"/>
      </rPr>
      <t>La población total en Jalostotitlán es de 32,678 habitantes, INEGI (2020).</t>
    </r>
  </si>
  <si>
    <t>Municipio Lagos de Moreno</t>
  </si>
  <si>
    <r>
      <t>·</t>
    </r>
    <r>
      <rPr>
        <sz val="7"/>
        <color theme="1"/>
        <rFont val="Times New Roman"/>
        <family val="1"/>
      </rPr>
      <t xml:space="preserve">         </t>
    </r>
    <r>
      <rPr>
        <sz val="11"/>
        <color theme="1"/>
        <rFont val="Arial"/>
        <family val="2"/>
      </rPr>
      <t>La población total en Lagos de Moreno es de 172,403 habitantes, INEGI (2020).</t>
    </r>
  </si>
  <si>
    <r>
      <t>·</t>
    </r>
    <r>
      <rPr>
        <sz val="7"/>
        <color theme="1"/>
        <rFont val="Times New Roman"/>
        <family val="1"/>
      </rPr>
      <t xml:space="preserve">         </t>
    </r>
    <r>
      <rPr>
        <sz val="11"/>
        <color theme="1"/>
        <rFont val="Arial"/>
        <family val="2"/>
      </rPr>
      <t>Los puntos de extracción de agua subterránea se relacionan con ocho acuíferos:</t>
    </r>
  </si>
  <si>
    <t>Municipio Mexticacán</t>
  </si>
  <si>
    <r>
      <t>·</t>
    </r>
    <r>
      <rPr>
        <sz val="7"/>
        <color theme="1"/>
        <rFont val="Times New Roman"/>
        <family val="1"/>
      </rPr>
      <t xml:space="preserve">         </t>
    </r>
    <r>
      <rPr>
        <sz val="11"/>
        <color theme="1"/>
        <rFont val="Arial"/>
        <family val="2"/>
      </rPr>
      <t>La población total en Mexticacán es de 5,307 habitantes, INEGI (2020).</t>
    </r>
  </si>
  <si>
    <r>
      <t>·</t>
    </r>
    <r>
      <rPr>
        <sz val="7"/>
        <color theme="1"/>
        <rFont val="Times New Roman"/>
        <family val="1"/>
      </rPr>
      <t xml:space="preserve">         </t>
    </r>
    <r>
      <rPr>
        <sz val="11"/>
        <color theme="1"/>
        <rFont val="Arial"/>
        <family val="2"/>
      </rPr>
      <t>El punto de extracción de agua subterránea se relaciona con un acuífero:</t>
    </r>
  </si>
  <si>
    <t>Municipio San Diego de Alejandría</t>
  </si>
  <si>
    <t>Municipio San Juan de los Lagos</t>
  </si>
  <si>
    <t>Municipio  San Julián</t>
  </si>
  <si>
    <t>Municipio San Miguel el Alto</t>
  </si>
  <si>
    <t>Municipio Ojuelos de Jalisco</t>
  </si>
  <si>
    <t>Municipio Teocaltiche</t>
  </si>
  <si>
    <t xml:space="preserve">Municipio Tepatitlán de Morelos </t>
  </si>
  <si>
    <t>Municipio Unión de San Antonio</t>
  </si>
  <si>
    <t>Municipio  Valle de Guadalupe</t>
  </si>
  <si>
    <t>Municipio Villa Hidalgo</t>
  </si>
  <si>
    <t>Municipio Yahualica de González Gallo</t>
  </si>
  <si>
    <r>
      <t>·</t>
    </r>
    <r>
      <rPr>
        <sz val="7"/>
        <color theme="1"/>
        <rFont val="Times New Roman"/>
        <family val="1"/>
      </rPr>
      <t xml:space="preserve">         </t>
    </r>
    <r>
      <rPr>
        <sz val="11"/>
        <color theme="1"/>
        <rFont val="Arial"/>
        <family val="2"/>
      </rPr>
      <t>La población total en Mexticacán es de 33,588 habitantes, INEGI (2020).</t>
    </r>
  </si>
  <si>
    <r>
      <t>·</t>
    </r>
    <r>
      <rPr>
        <sz val="7"/>
        <color theme="1"/>
        <rFont val="Times New Roman"/>
        <family val="1"/>
      </rPr>
      <t xml:space="preserve">         </t>
    </r>
    <r>
      <rPr>
        <sz val="11"/>
        <color theme="1"/>
        <rFont val="Arial"/>
        <family val="2"/>
      </rPr>
      <t>La precipitación media mensual es de 565.65  mm, IIEG (2024).</t>
    </r>
  </si>
  <si>
    <r>
      <t>·</t>
    </r>
    <r>
      <rPr>
        <sz val="7"/>
        <color theme="1"/>
        <rFont val="Times New Roman"/>
        <family val="1"/>
      </rPr>
      <t xml:space="preserve">         </t>
    </r>
    <r>
      <rPr>
        <sz val="11"/>
        <color theme="1"/>
        <rFont val="Arial"/>
        <family val="2"/>
      </rPr>
      <t>La precipitación media mensual es de  889.3 mm, IIEG (2024).</t>
    </r>
  </si>
  <si>
    <r>
      <t>·</t>
    </r>
    <r>
      <rPr>
        <sz val="7"/>
        <color theme="1"/>
        <rFont val="Times New Roman"/>
        <family val="1"/>
      </rPr>
      <t xml:space="preserve">         </t>
    </r>
    <r>
      <rPr>
        <sz val="11"/>
        <color theme="1"/>
        <rFont val="Arial"/>
        <family val="2"/>
      </rPr>
      <t>La precipitación media mensual es de 715.3 mm, IIEG (2024).</t>
    </r>
  </si>
  <si>
    <r>
      <t>·</t>
    </r>
    <r>
      <rPr>
        <sz val="7"/>
        <color theme="1"/>
        <rFont val="Times New Roman"/>
        <family val="1"/>
      </rPr>
      <t xml:space="preserve">         </t>
    </r>
    <r>
      <rPr>
        <sz val="11"/>
        <color theme="1"/>
        <rFont val="Arial"/>
        <family val="2"/>
      </rPr>
      <t>La precipitación media mensual es de  582.13 mm, IIEG (2024).</t>
    </r>
  </si>
  <si>
    <r>
      <t>·</t>
    </r>
    <r>
      <rPr>
        <sz val="7"/>
        <color theme="1"/>
        <rFont val="Times New Roman"/>
        <family val="1"/>
      </rPr>
      <t xml:space="preserve">         </t>
    </r>
    <r>
      <rPr>
        <sz val="11"/>
        <color theme="1"/>
        <rFont val="Arial"/>
        <family val="2"/>
      </rPr>
      <t>La precipitación media mensual es de 580.22  mm, IIEG (2024).</t>
    </r>
  </si>
  <si>
    <r>
      <t>·</t>
    </r>
    <r>
      <rPr>
        <sz val="7"/>
        <color theme="1"/>
        <rFont val="Times New Roman"/>
        <family val="1"/>
      </rPr>
      <t xml:space="preserve">         </t>
    </r>
    <r>
      <rPr>
        <sz val="11"/>
        <color theme="1"/>
        <rFont val="Arial"/>
        <family val="2"/>
      </rPr>
      <t>La precipitación media mensual es de  672.5 mm, IIEG (2024).</t>
    </r>
  </si>
  <si>
    <r>
      <t>·</t>
    </r>
    <r>
      <rPr>
        <sz val="7"/>
        <color theme="1"/>
        <rFont val="Times New Roman"/>
        <family val="1"/>
      </rPr>
      <t xml:space="preserve">         </t>
    </r>
    <r>
      <rPr>
        <sz val="11"/>
        <color theme="1"/>
        <rFont val="Arial"/>
        <family val="2"/>
      </rPr>
      <t>La población total en San Diego de Alejandría es de 7,609 habitantes, INEGI (2020).</t>
    </r>
  </si>
  <si>
    <r>
      <t>·</t>
    </r>
    <r>
      <rPr>
        <sz val="7"/>
        <color theme="1"/>
        <rFont val="Times New Roman"/>
        <family val="1"/>
      </rPr>
      <t xml:space="preserve">         </t>
    </r>
    <r>
      <rPr>
        <sz val="11"/>
        <color theme="1"/>
        <rFont val="Arial"/>
        <family val="2"/>
      </rPr>
      <t>La precipitación media mensual es de 694.69 mm, IIEG (2024).</t>
    </r>
  </si>
  <si>
    <r>
      <t>·</t>
    </r>
    <r>
      <rPr>
        <sz val="7"/>
        <color theme="1"/>
        <rFont val="Times New Roman"/>
        <family val="1"/>
      </rPr>
      <t xml:space="preserve">         </t>
    </r>
    <r>
      <rPr>
        <sz val="11"/>
        <color theme="1"/>
        <rFont val="Arial"/>
        <family val="2"/>
      </rPr>
      <t>La población total en San Juan de los Lagos es de 72,230 habitantes, INEGI (2020).</t>
    </r>
  </si>
  <si>
    <r>
      <t>·</t>
    </r>
    <r>
      <rPr>
        <sz val="7"/>
        <color theme="1"/>
        <rFont val="Times New Roman"/>
        <family val="1"/>
      </rPr>
      <t xml:space="preserve">         </t>
    </r>
    <r>
      <rPr>
        <sz val="11"/>
        <color theme="1"/>
        <rFont val="Arial"/>
        <family val="2"/>
      </rPr>
      <t>Los puntos de extracción de agua subterránea se relacionan con seis acuíferos:</t>
    </r>
  </si>
  <si>
    <r>
      <t>·</t>
    </r>
    <r>
      <rPr>
        <sz val="7"/>
        <color theme="1"/>
        <rFont val="Times New Roman"/>
        <family val="1"/>
      </rPr>
      <t xml:space="preserve">         </t>
    </r>
    <r>
      <rPr>
        <sz val="11"/>
        <color theme="1"/>
        <rFont val="Arial"/>
        <family val="2"/>
      </rPr>
      <t>La precipitación media mensual es de 685.70 mm, IIEG (2024).</t>
    </r>
  </si>
  <si>
    <r>
      <t>·</t>
    </r>
    <r>
      <rPr>
        <sz val="7"/>
        <color theme="1"/>
        <rFont val="Times New Roman"/>
        <family val="1"/>
      </rPr>
      <t xml:space="preserve">         </t>
    </r>
    <r>
      <rPr>
        <sz val="11"/>
        <color theme="1"/>
        <rFont val="Arial"/>
        <family val="2"/>
      </rPr>
      <t>La población total en San Julián es de 16,792 habitantes, INEGI (2020).</t>
    </r>
  </si>
  <si>
    <r>
      <t>·</t>
    </r>
    <r>
      <rPr>
        <sz val="7"/>
        <color theme="1"/>
        <rFont val="Times New Roman"/>
        <family val="1"/>
      </rPr>
      <t xml:space="preserve">         </t>
    </r>
    <r>
      <rPr>
        <sz val="11"/>
        <color theme="1"/>
        <rFont val="Arial"/>
        <family val="2"/>
      </rPr>
      <t>La precipitación media mensual es de 722.3 mm, IIEG (2024).</t>
    </r>
  </si>
  <si>
    <r>
      <t>·</t>
    </r>
    <r>
      <rPr>
        <sz val="7"/>
        <color theme="1"/>
        <rFont val="Times New Roman"/>
        <family val="1"/>
      </rPr>
      <t xml:space="preserve">         </t>
    </r>
    <r>
      <rPr>
        <sz val="11"/>
        <color theme="1"/>
        <rFont val="Arial"/>
        <family val="2"/>
      </rPr>
      <t>La población total en San Miguel el Alto es de 31,965 habitantes, INEGI (2020).</t>
    </r>
  </si>
  <si>
    <r>
      <t>·</t>
    </r>
    <r>
      <rPr>
        <sz val="7"/>
        <color theme="1"/>
        <rFont val="Times New Roman"/>
        <family val="1"/>
      </rPr>
      <t xml:space="preserve">         </t>
    </r>
    <r>
      <rPr>
        <sz val="11"/>
        <color theme="1"/>
        <rFont val="Arial"/>
        <family val="2"/>
      </rPr>
      <t>Los puntos de extracción de agua subterránea se relacionan con cuatro acuíferos:</t>
    </r>
  </si>
  <si>
    <r>
      <t>·</t>
    </r>
    <r>
      <rPr>
        <sz val="7"/>
        <color theme="1"/>
        <rFont val="Times New Roman"/>
        <family val="1"/>
      </rPr>
      <t xml:space="preserve">         </t>
    </r>
    <r>
      <rPr>
        <sz val="11"/>
        <color theme="1"/>
        <rFont val="Arial"/>
        <family val="2"/>
      </rPr>
      <t>La precipitación media mensual es de  731.3  mm, IIEG (2024).</t>
    </r>
  </si>
  <si>
    <r>
      <t>·</t>
    </r>
    <r>
      <rPr>
        <sz val="7"/>
        <color theme="1"/>
        <rFont val="Times New Roman"/>
        <family val="1"/>
      </rPr>
      <t xml:space="preserve">         </t>
    </r>
    <r>
      <rPr>
        <sz val="11"/>
        <color theme="1"/>
        <rFont val="Arial"/>
        <family val="2"/>
      </rPr>
      <t>La población total en Teocaltiche es de 24,580 habitantes, INEGI (2020).</t>
    </r>
  </si>
  <si>
    <r>
      <t>·</t>
    </r>
    <r>
      <rPr>
        <sz val="7"/>
        <color theme="1"/>
        <rFont val="Times New Roman"/>
        <family val="1"/>
      </rPr>
      <t xml:space="preserve">         </t>
    </r>
    <r>
      <rPr>
        <sz val="11"/>
        <color theme="1"/>
        <rFont val="Arial"/>
        <family val="2"/>
      </rPr>
      <t>La precipitación media mensual es de  623.6mm, IIEG (2024).</t>
    </r>
  </si>
  <si>
    <r>
      <t>·</t>
    </r>
    <r>
      <rPr>
        <sz val="7"/>
        <color theme="1"/>
        <rFont val="Times New Roman"/>
        <family val="1"/>
      </rPr>
      <t xml:space="preserve">         </t>
    </r>
    <r>
      <rPr>
        <sz val="11"/>
        <color theme="1"/>
        <rFont val="Arial"/>
        <family val="2"/>
      </rPr>
      <t>La población total en Tepatitlán de Morelos es 150,190 habitantes, INEGI (2020).</t>
    </r>
  </si>
  <si>
    <r>
      <t>·</t>
    </r>
    <r>
      <rPr>
        <sz val="7"/>
        <color theme="1"/>
        <rFont val="Times New Roman"/>
        <family val="1"/>
      </rPr>
      <t xml:space="preserve">         </t>
    </r>
    <r>
      <rPr>
        <sz val="11"/>
        <color theme="1"/>
        <rFont val="Arial"/>
        <family val="2"/>
      </rPr>
      <t>Los puntos de extracción de agua subterránea se relacionan con cinco acuíferos:</t>
    </r>
  </si>
  <si>
    <r>
      <t>·</t>
    </r>
    <r>
      <rPr>
        <sz val="7"/>
        <color theme="1"/>
        <rFont val="Times New Roman"/>
        <family val="1"/>
      </rPr>
      <t xml:space="preserve">         </t>
    </r>
    <r>
      <rPr>
        <sz val="11"/>
        <color theme="1"/>
        <rFont val="Arial"/>
        <family val="2"/>
      </rPr>
      <t>La precipitación media mensual es de 854.9 mm, IIEG (2024).</t>
    </r>
  </si>
  <si>
    <r>
      <t>·</t>
    </r>
    <r>
      <rPr>
        <sz val="7"/>
        <color theme="1"/>
        <rFont val="Times New Roman"/>
        <family val="1"/>
      </rPr>
      <t xml:space="preserve">         </t>
    </r>
    <r>
      <rPr>
        <sz val="11"/>
        <color theme="1"/>
        <rFont val="Arial"/>
        <family val="2"/>
      </rPr>
      <t>La población total en Unión de San Antonio es de 19,069 habitantes, INEGI (2020).</t>
    </r>
  </si>
  <si>
    <r>
      <t>·</t>
    </r>
    <r>
      <rPr>
        <sz val="7"/>
        <color theme="1"/>
        <rFont val="Times New Roman"/>
        <family val="1"/>
      </rPr>
      <t xml:space="preserve">         </t>
    </r>
    <r>
      <rPr>
        <sz val="11"/>
        <color theme="1"/>
        <rFont val="Arial"/>
        <family val="2"/>
      </rPr>
      <t>La precipitación media mensual es de 652.29 mm, IIEG (2024).</t>
    </r>
  </si>
  <si>
    <r>
      <t>·</t>
    </r>
    <r>
      <rPr>
        <sz val="7"/>
        <color theme="1"/>
        <rFont val="Times New Roman"/>
        <family val="1"/>
      </rPr>
      <t xml:space="preserve">         </t>
    </r>
    <r>
      <rPr>
        <sz val="11"/>
        <color theme="1"/>
        <rFont val="Arial"/>
        <family val="2"/>
      </rPr>
      <t>La población total en Valle de Guadalupe es de 6,627 habitantes, INEGI (2020).</t>
    </r>
  </si>
  <si>
    <r>
      <t>·</t>
    </r>
    <r>
      <rPr>
        <sz val="7"/>
        <color theme="1"/>
        <rFont val="Times New Roman"/>
        <family val="1"/>
      </rPr>
      <t xml:space="preserve">         </t>
    </r>
    <r>
      <rPr>
        <sz val="11"/>
        <color theme="1"/>
        <rFont val="Arial"/>
        <family val="2"/>
      </rPr>
      <t>La población total en Villa Hidalgo es de 20,088 habitantes, INEGI (2020).</t>
    </r>
  </si>
  <si>
    <r>
      <t>·</t>
    </r>
    <r>
      <rPr>
        <sz val="7"/>
        <color theme="1"/>
        <rFont val="Times New Roman"/>
        <family val="1"/>
      </rPr>
      <t xml:space="preserve">         </t>
    </r>
    <r>
      <rPr>
        <sz val="11"/>
        <color theme="1"/>
        <rFont val="Arial"/>
        <family val="2"/>
      </rPr>
      <t>La población total en Yahualica de González Gallo es de 22,394 habitantes, INEGI (2020).</t>
    </r>
  </si>
  <si>
    <r>
      <t>·</t>
    </r>
    <r>
      <rPr>
        <sz val="7"/>
        <color theme="1"/>
        <rFont val="Times New Roman"/>
        <family val="1"/>
      </rPr>
      <t xml:space="preserve">         </t>
    </r>
    <r>
      <rPr>
        <sz val="11"/>
        <color theme="1"/>
        <rFont val="Arial"/>
        <family val="2"/>
      </rPr>
      <t>La precipitación media mensual es de 666.7 mm, IIEG (2024).</t>
    </r>
  </si>
  <si>
    <r>
      <t>·</t>
    </r>
    <r>
      <rPr>
        <sz val="7"/>
        <color theme="1"/>
        <rFont val="Times New Roman"/>
        <family val="1"/>
      </rPr>
      <t xml:space="preserve">         </t>
    </r>
    <r>
      <rPr>
        <sz val="11"/>
        <color theme="1"/>
        <rFont val="Arial"/>
        <family val="2"/>
      </rPr>
      <t>La precipitación media mensual es de 756.1 mm, IIEG (2024).</t>
    </r>
  </si>
  <si>
    <r>
      <t>·</t>
    </r>
    <r>
      <rPr>
        <sz val="7"/>
        <color theme="1"/>
        <rFont val="Times New Roman"/>
        <family val="1"/>
      </rPr>
      <t xml:space="preserve">         </t>
    </r>
    <r>
      <rPr>
        <sz val="11"/>
        <color theme="1"/>
        <rFont val="Arial"/>
        <family val="2"/>
      </rPr>
      <t>La precipitación media mensual es de 640.8 mm, IIEG (2024).</t>
    </r>
  </si>
  <si>
    <r>
      <t>·</t>
    </r>
    <r>
      <rPr>
        <sz val="7"/>
        <color theme="1"/>
        <rFont val="Times New Roman"/>
        <family val="1"/>
      </rPr>
      <t xml:space="preserve">         </t>
    </r>
    <r>
      <rPr>
        <sz val="11"/>
        <color theme="1"/>
        <rFont val="Arial"/>
        <family val="2"/>
      </rPr>
      <t>La precipitación media mensual es de 742.5 mm, IIEG (2024).</t>
    </r>
  </si>
  <si>
    <t>Ojuelos</t>
  </si>
  <si>
    <t>Primo Verdad</t>
  </si>
  <si>
    <t>1.      En el municipio de Tepatitlán de Morelos, en el aprovechamiento de agua superficial se excluyó la concesión de la presa El Salto, ubicada en el municipio de Valle de Guadalupe, aunque el usuario de esa concesión es el ayuntamiento de Tepatitlán, además se encontró duplicada esa concesión en el municipio de Tepatitlán de Morelos y en el municipio de Valle de Guadalupe.</t>
  </si>
  <si>
    <t>N° de concesión: 08JAL153431/12HBDA11</t>
  </si>
  <si>
    <t>Uso: Publico urbano</t>
  </si>
  <si>
    <t>Titular: Municipio de Tepatitlán de Morelos, Jalisco</t>
  </si>
  <si>
    <t>Municipio: Valle de Guadalupe</t>
  </si>
  <si>
    <t>Nombre de Fuente: Presa del Salto</t>
  </si>
  <si>
    <t>Fecha emisión: 16/12/2011</t>
  </si>
  <si>
    <t>2.      En el municipio de Tepatitlán de Morelos, en el aprovechamiento de agua superficial se incluyó la concesión de la presa la red Calderón, aunque el usuario de esa concesión es la CEA.</t>
  </si>
  <si>
    <t>N° de concesión: 08JAL125681/12HSDA18</t>
  </si>
  <si>
    <t>Titular: Comisión Estatal del Agua de Jalisco</t>
  </si>
  <si>
    <t>Municipio: Tepatitlán de Morelos</t>
  </si>
  <si>
    <t>Nombre de Fuente: Presa la Red (Río Calderón)</t>
  </si>
  <si>
    <t>Fecha emisión: 25/06/2018</t>
  </si>
  <si>
    <t xml:space="preserve">Aclaración de volumen </t>
  </si>
  <si>
    <t>1.      En el municipio de Valle de Guadalupe, en el aprovechamiento de agua superficial se incluyó la concesión de la presa El Salto, ubicada en el municipio de Valle de Guadalupe, aunque el usuario de esa concesión es el ayuntamiento de Tepatitlán, además se encontró duplicada esa concesión en el municipio de Tepatitlán de Morelos.</t>
  </si>
  <si>
    <t>1.      En el municipio de Cañadas de Obregón en el aprovechamiento de agua superficial, no incluimos la concesión de Sapal debido a los cambios al proyecto de la Presa El Zapotillo:</t>
  </si>
  <si>
    <t>N° de concesión: 08JAL155604/12HBOC15</t>
  </si>
  <si>
    <t>Titular: Sistema de agua potable y alcantarillado de León</t>
  </si>
  <si>
    <t>Municipio: Cañadas de Obregón</t>
  </si>
  <si>
    <t>Fecha emisión: 30/01/2015</t>
  </si>
  <si>
    <t>Aclaración volumen</t>
  </si>
  <si>
    <t>1.      En el municipio de Acatic en el aprovechamiento de agua superficial se excluyó la concesión para la Comisión Estatal del Agua.</t>
  </si>
  <si>
    <t>N° de concesión: JAL125681</t>
  </si>
  <si>
    <t>Municipio: Acatic</t>
  </si>
  <si>
    <t>Fecha de registro: 18/01/2006</t>
  </si>
  <si>
    <t>Agua subterránea</t>
  </si>
  <si>
    <t>Agua superficial</t>
  </si>
  <si>
    <t>17 Municipios</t>
  </si>
  <si>
    <t>Agua concesionada</t>
  </si>
  <si>
    <r>
      <t>Volumen en m</t>
    </r>
    <r>
      <rPr>
        <b/>
        <vertAlign val="superscript"/>
        <sz val="11"/>
        <color theme="1"/>
        <rFont val="Calibri"/>
        <family val="2"/>
        <scheme val="minor"/>
      </rPr>
      <t>3</t>
    </r>
  </si>
  <si>
    <r>
      <t>% Volumen en m</t>
    </r>
    <r>
      <rPr>
        <b/>
        <vertAlign val="superscript"/>
        <sz val="11"/>
        <color theme="1"/>
        <rFont val="Calibri"/>
        <family val="2"/>
        <scheme val="minor"/>
      </rPr>
      <t>3</t>
    </r>
  </si>
  <si>
    <t>Usos de agua subterránea</t>
  </si>
  <si>
    <r>
      <t>Volumen en m</t>
    </r>
    <r>
      <rPr>
        <b/>
        <vertAlign val="superscript"/>
        <sz val="11"/>
        <color rgb="FF000000"/>
        <rFont val="Calibri"/>
        <family val="2"/>
        <scheme val="minor"/>
      </rPr>
      <t>3</t>
    </r>
  </si>
  <si>
    <r>
      <t>% Volumen en m</t>
    </r>
    <r>
      <rPr>
        <b/>
        <vertAlign val="superscript"/>
        <sz val="11"/>
        <color rgb="FF000000"/>
        <rFont val="Calibri"/>
        <family val="2"/>
        <scheme val="minor"/>
      </rPr>
      <t>3</t>
    </r>
  </si>
  <si>
    <t>Agrícola</t>
  </si>
  <si>
    <t>Doméstico</t>
  </si>
  <si>
    <t>Industrial</t>
  </si>
  <si>
    <t>Público urbano</t>
  </si>
  <si>
    <t>Servicios</t>
  </si>
  <si>
    <t>Usos de agua superficial</t>
  </si>
  <si>
    <t>Altos de Jalisco</t>
  </si>
  <si>
    <t>Valle de Guadalupe</t>
  </si>
  <si>
    <t>Yahualica</t>
  </si>
  <si>
    <t>Encarnación</t>
  </si>
  <si>
    <t>Lagos de Moreno</t>
  </si>
  <si>
    <t>Jalostotitlán</t>
  </si>
  <si>
    <t>20 de noviembre</t>
  </si>
  <si>
    <t>El muerto</t>
  </si>
  <si>
    <t>Primo verdad</t>
  </si>
  <si>
    <t>San Diego de Alejandra</t>
  </si>
  <si>
    <t>San José de las pilas</t>
  </si>
  <si>
    <t>Ocotlán</t>
  </si>
  <si>
    <t xml:space="preserve">Ojuelos </t>
  </si>
  <si>
    <t xml:space="preserve">Municipios </t>
  </si>
  <si>
    <t>Acatic</t>
  </si>
  <si>
    <t>Encarnación de Díaz</t>
  </si>
  <si>
    <t>Mexticacán</t>
  </si>
  <si>
    <t>Ojuelos de Jalisco</t>
  </si>
  <si>
    <t>San Diego de Alejandría</t>
  </si>
  <si>
    <t>San Julián</t>
  </si>
  <si>
    <t>San Juan de los Lagos</t>
  </si>
  <si>
    <t>Tepatitlán de Morelos</t>
  </si>
  <si>
    <t>Teocaltiche</t>
  </si>
  <si>
    <t>Unión de San Antonio</t>
  </si>
  <si>
    <t>Villa Hidalgo</t>
  </si>
  <si>
    <t>Yahualica González de Gallo</t>
  </si>
  <si>
    <t>Cañadas de Obregón</t>
  </si>
  <si>
    <t>San Miguel el Alto</t>
  </si>
  <si>
    <t>Acuíferos</t>
  </si>
  <si>
    <t>San Juan de Los Lagos</t>
  </si>
  <si>
    <r>
      <t>Agua subterránea volumen m</t>
    </r>
    <r>
      <rPr>
        <b/>
        <vertAlign val="superscript"/>
        <sz val="11"/>
        <color theme="1"/>
        <rFont val="Calibri"/>
        <family val="2"/>
        <scheme val="minor"/>
      </rPr>
      <t>3</t>
    </r>
  </si>
  <si>
    <r>
      <t>Agua superficial
 volumen m</t>
    </r>
    <r>
      <rPr>
        <b/>
        <vertAlign val="superscript"/>
        <sz val="11"/>
        <color rgb="FF000000"/>
        <rFont val="Calibri"/>
        <family val="2"/>
        <scheme val="minor"/>
      </rPr>
      <t>3</t>
    </r>
  </si>
  <si>
    <t xml:space="preserve">Agua subterránea </t>
  </si>
  <si>
    <t>Agua subterránea
volumen %</t>
  </si>
  <si>
    <t>Agua superficial
volumen %</t>
  </si>
  <si>
    <t xml:space="preserve">Agua subterránea
</t>
  </si>
  <si>
    <t xml:space="preserve">Agua superficial
</t>
  </si>
  <si>
    <t>Diferentes usos</t>
  </si>
  <si>
    <t>Pecuario</t>
  </si>
  <si>
    <t xml:space="preserve">Agua superficial </t>
  </si>
  <si>
    <t>Uso: Público urbano</t>
  </si>
  <si>
    <t>Nombre de Fuente: Presa El Zapotillo</t>
  </si>
  <si>
    <t>Domestico</t>
  </si>
  <si>
    <t>El Muerto</t>
  </si>
  <si>
    <t>San José de las Pilas</t>
  </si>
  <si>
    <r>
      <t>Volumen: 324,820,800.00 m</t>
    </r>
    <r>
      <rPr>
        <vertAlign val="superscript"/>
        <sz val="9"/>
        <color rgb="FF333333"/>
        <rFont val="Segoe UI"/>
        <family val="2"/>
      </rPr>
      <t>3</t>
    </r>
  </si>
  <si>
    <r>
      <t>Volumen: 119,837,000.00 m</t>
    </r>
    <r>
      <rPr>
        <vertAlign val="superscript"/>
        <sz val="9"/>
        <color rgb="FF333333"/>
        <rFont val="Segoe UI"/>
        <family val="2"/>
      </rPr>
      <t>3</t>
    </r>
  </si>
  <si>
    <r>
      <t>Volumen: 11,983,680.00 m</t>
    </r>
    <r>
      <rPr>
        <vertAlign val="superscript"/>
        <sz val="9"/>
        <color rgb="FF333333"/>
        <rFont val="Segoe UI"/>
        <family val="2"/>
      </rPr>
      <t>3</t>
    </r>
  </si>
  <si>
    <r>
      <t>Volumen: 25,228,800.00 m</t>
    </r>
    <r>
      <rPr>
        <vertAlign val="superscript"/>
        <sz val="9"/>
        <color rgb="FF333333"/>
        <rFont val="Segoe UI"/>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</si>
</sst>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Arial"/>
      <family val="2"/>
    </font>
    <font>
      <b/>
      <sz val="16"/>
      <color theme="1"/>
      <name val="Calibri"/>
      <family val="2"/>
      <scheme val="minor"/>
    </font>
    <font>
      <sz val="11"/>
      <color rgb="FFFF0000"/>
      <name val="Calibri"/>
      <family val="2"/>
      <scheme val="minor"/>
    </font>
    <font>
      <b/>
      <sz val="11"/>
      <color theme="1"/>
      <name val="Arial"/>
      <family val="2"/>
    </font>
    <font>
      <sz val="11"/>
      <color theme="1"/>
      <name val="Symbol"/>
      <family val="1"/>
      <charset val="2"/>
    </font>
    <font>
      <sz val="7"/>
      <color theme="1"/>
      <name val="Times New Roman"/>
      <family val="1"/>
    </font>
    <font>
      <sz val="7.5"/>
      <color theme="1"/>
      <name val="Arial"/>
      <family val="2"/>
    </font>
    <font>
      <i/>
      <sz val="9"/>
      <name val="Calibri"/>
      <family val="2"/>
    </font>
    <font>
      <b/>
      <sz val="20"/>
      <color theme="1"/>
      <name val="Calibri"/>
      <family val="2"/>
      <scheme val="minor"/>
    </font>
    <font>
      <sz val="22"/>
      <color theme="1"/>
      <name val="Calibri"/>
      <family val="2"/>
      <scheme val="minor"/>
    </font>
    <font>
      <i/>
      <sz val="9"/>
      <color rgb="FF44546A"/>
      <name val="Arial"/>
      <family val="2"/>
    </font>
    <font>
      <sz val="9"/>
      <color rgb="FF333333"/>
      <name val="Segoe UI"/>
      <family val="2"/>
    </font>
    <font>
      <b/>
      <vertAlign val="superscript"/>
      <sz val="11"/>
      <color theme="1"/>
      <name val="Calibri"/>
      <family val="2"/>
      <scheme val="minor"/>
    </font>
    <font>
      <b/>
      <vertAlign val="superscript"/>
      <sz val="11"/>
      <color rgb="FF000000"/>
      <name val="Calibri"/>
      <family val="2"/>
      <scheme val="minor"/>
    </font>
    <font>
      <sz val="11"/>
      <name val="Calibri"/>
      <family val="2"/>
      <scheme val="minor"/>
    </font>
    <font>
      <b/>
      <sz val="11"/>
      <name val="Calibri"/>
      <family val="2"/>
      <scheme val="minor"/>
    </font>
    <font>
      <b/>
      <u/>
      <sz val="11"/>
      <color theme="1"/>
      <name val="Calibri"/>
      <family val="2"/>
      <scheme val="minor"/>
    </font>
    <font>
      <b/>
      <u/>
      <sz val="11"/>
      <name val="Calibri"/>
      <family val="2"/>
      <scheme val="minor"/>
    </font>
    <font>
      <vertAlign val="superscript"/>
      <sz val="9"/>
      <color rgb="FF333333"/>
      <name val="Segoe UI"/>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3" fillId="0" borderId="0" xfId="0" applyFont="1"/>
    <xf numFmtId="0" fontId="4" fillId="0" borderId="0" xfId="0" applyFont="1"/>
    <xf numFmtId="4" fontId="4" fillId="0" borderId="0" xfId="0" applyNumberFormat="1" applyFont="1"/>
    <xf numFmtId="4" fontId="3" fillId="0" borderId="0" xfId="0" applyNumberFormat="1" applyFont="1"/>
    <xf numFmtId="9" fontId="0" fillId="0" borderId="0" xfId="2" applyFont="1"/>
    <xf numFmtId="0" fontId="2" fillId="0" borderId="0" xfId="0" applyFont="1"/>
    <xf numFmtId="9" fontId="2" fillId="0" borderId="0" xfId="0" applyNumberFormat="1" applyFont="1"/>
    <xf numFmtId="43" fontId="0" fillId="0" borderId="0" xfId="1" applyFont="1"/>
    <xf numFmtId="43" fontId="2" fillId="0" borderId="0" xfId="1" applyFont="1"/>
    <xf numFmtId="0" fontId="3" fillId="0" borderId="0" xfId="0" applyFont="1" applyAlignment="1">
      <alignment horizontal="center"/>
    </xf>
    <xf numFmtId="43" fontId="0" fillId="0" borderId="0" xfId="0" applyNumberFormat="1"/>
    <xf numFmtId="4" fontId="4" fillId="0" borderId="0" xfId="0" applyNumberFormat="1" applyFont="1" applyAlignment="1">
      <alignment vertical="top"/>
    </xf>
    <xf numFmtId="10" fontId="4" fillId="0" borderId="0" xfId="0" applyNumberFormat="1" applyFont="1" applyAlignment="1">
      <alignment vertical="top"/>
    </xf>
    <xf numFmtId="43" fontId="2" fillId="0" borderId="0" xfId="0" applyNumberFormat="1" applyFont="1"/>
    <xf numFmtId="10" fontId="0" fillId="0" borderId="0" xfId="2" applyNumberFormat="1" applyFont="1"/>
    <xf numFmtId="43" fontId="4" fillId="0" borderId="0" xfId="1" applyFont="1"/>
    <xf numFmtId="0" fontId="5" fillId="0" borderId="0" xfId="0" applyFont="1" applyAlignment="1">
      <alignment vertical="center"/>
    </xf>
    <xf numFmtId="0" fontId="4" fillId="0" borderId="0" xfId="0" applyFont="1" applyAlignment="1">
      <alignment vertical="center"/>
    </xf>
    <xf numFmtId="0" fontId="7" fillId="0" borderId="0" xfId="0" applyFont="1"/>
    <xf numFmtId="4" fontId="2" fillId="0" borderId="0" xfId="0" applyNumberFormat="1" applyFont="1"/>
    <xf numFmtId="9" fontId="0" fillId="0" borderId="0" xfId="0" applyNumberFormat="1"/>
    <xf numFmtId="164" fontId="0" fillId="0" borderId="0" xfId="2" applyNumberFormat="1" applyFont="1"/>
    <xf numFmtId="165" fontId="0" fillId="0" borderId="0" xfId="2" applyNumberFormat="1" applyFont="1"/>
    <xf numFmtId="165" fontId="4" fillId="0" borderId="0" xfId="0" applyNumberFormat="1" applyFont="1"/>
    <xf numFmtId="165" fontId="4" fillId="0" borderId="0" xfId="0" applyNumberFormat="1" applyFont="1" applyAlignment="1">
      <alignment horizontal="right"/>
    </xf>
    <xf numFmtId="165" fontId="3" fillId="0" borderId="0" xfId="0" applyNumberFormat="1" applyFont="1"/>
    <xf numFmtId="9" fontId="2" fillId="0" borderId="0" xfId="2" applyNumberFormat="1" applyFont="1"/>
    <xf numFmtId="4" fontId="0" fillId="0" borderId="0" xfId="0" applyNumberFormat="1"/>
    <xf numFmtId="0" fontId="8" fillId="0" borderId="0" xfId="0" applyFont="1" applyAlignment="1">
      <alignment vertical="center"/>
    </xf>
    <xf numFmtId="0" fontId="9" fillId="0" borderId="0" xfId="0" applyFont="1" applyAlignment="1">
      <alignment horizontal="left" vertical="center" indent="6"/>
    </xf>
    <xf numFmtId="0" fontId="11" fillId="0" borderId="0" xfId="0" applyFont="1" applyAlignment="1">
      <alignment vertical="center"/>
    </xf>
    <xf numFmtId="0" fontId="9" fillId="0" borderId="0" xfId="0" applyFont="1" applyAlignment="1">
      <alignment vertical="center"/>
    </xf>
    <xf numFmtId="0" fontId="0" fillId="0" borderId="1" xfId="0" applyBorder="1"/>
    <xf numFmtId="0" fontId="14" fillId="0" borderId="0" xfId="0" applyFont="1"/>
    <xf numFmtId="0" fontId="8" fillId="0" borderId="0" xfId="0" applyFont="1" applyAlignment="1">
      <alignment horizontal="left" vertical="center" indent="3"/>
    </xf>
    <xf numFmtId="0" fontId="15" fillId="0" borderId="0" xfId="0" applyFont="1" applyAlignment="1">
      <alignment horizontal="left" vertical="center" indent="3"/>
    </xf>
    <xf numFmtId="0" fontId="9" fillId="0" borderId="0" xfId="0" applyFont="1" applyAlignment="1">
      <alignment horizontal="left" vertical="center" indent="8"/>
    </xf>
    <xf numFmtId="0" fontId="9" fillId="0" borderId="0" xfId="0" applyFont="1" applyFill="1" applyAlignment="1">
      <alignment horizontal="left" vertical="center" indent="6"/>
    </xf>
    <xf numFmtId="0" fontId="0" fillId="0" borderId="0" xfId="0" applyFill="1"/>
    <xf numFmtId="0" fontId="16" fillId="0" borderId="0" xfId="0" applyFont="1" applyAlignment="1">
      <alignment horizontal="left" vertical="center"/>
    </xf>
    <xf numFmtId="0" fontId="6" fillId="0" borderId="0" xfId="0" applyFont="1" applyAlignment="1">
      <alignment horizontal="center"/>
    </xf>
    <xf numFmtId="0" fontId="12" fillId="0" borderId="2" xfId="0" applyFont="1" applyBorder="1" applyAlignment="1">
      <alignment horizontal="center" vertical="center"/>
    </xf>
    <xf numFmtId="0" fontId="13"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Border="1"/>
    <xf numFmtId="0" fontId="0" fillId="0" borderId="0" xfId="0" applyBorder="1" applyAlignment="1"/>
    <xf numFmtId="0" fontId="0" fillId="0" borderId="0" xfId="0" applyBorder="1" applyAlignment="1">
      <alignment wrapText="1"/>
    </xf>
    <xf numFmtId="0" fontId="0" fillId="0" borderId="0" xfId="0" applyFont="1"/>
    <xf numFmtId="0" fontId="4" fillId="3" borderId="0" xfId="0" applyFont="1" applyFill="1" applyAlignment="1">
      <alignment vertical="center"/>
    </xf>
    <xf numFmtId="0" fontId="4" fillId="3" borderId="4" xfId="0" applyFont="1" applyFill="1" applyBorder="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0" fillId="0" borderId="0" xfId="0" applyFont="1" applyFill="1"/>
    <xf numFmtId="0" fontId="21" fillId="0" borderId="0" xfId="0" applyFont="1" applyAlignment="1">
      <alignment vertical="center"/>
    </xf>
    <xf numFmtId="0" fontId="22" fillId="0" borderId="0" xfId="0" applyFont="1" applyFill="1"/>
    <xf numFmtId="0" fontId="21" fillId="0" borderId="0" xfId="0" applyFont="1" applyFill="1"/>
    <xf numFmtId="0" fontId="20" fillId="0" borderId="1" xfId="0" applyFont="1" applyFill="1" applyBorder="1"/>
    <xf numFmtId="0" fontId="20" fillId="0" borderId="1" xfId="0" applyFont="1" applyFill="1" applyBorder="1" applyAlignment="1">
      <alignment wrapText="1"/>
    </xf>
    <xf numFmtId="0" fontId="20" fillId="2" borderId="1" xfId="0" applyFont="1" applyFill="1" applyBorder="1"/>
    <xf numFmtId="0" fontId="20" fillId="2" borderId="1" xfId="0" applyFont="1" applyFill="1" applyBorder="1" applyAlignment="1">
      <alignment wrapText="1"/>
    </xf>
    <xf numFmtId="0" fontId="19" fillId="0" borderId="1" xfId="0" applyFont="1" applyBorder="1"/>
    <xf numFmtId="0" fontId="0" fillId="0" borderId="1" xfId="0" applyBorder="1" applyAlignment="1">
      <alignment vertical="center"/>
    </xf>
    <xf numFmtId="0" fontId="20" fillId="2" borderId="3" xfId="0" applyFont="1" applyFill="1" applyBorder="1"/>
    <xf numFmtId="0" fontId="19" fillId="0" borderId="1" xfId="0" applyFont="1" applyFill="1" applyBorder="1"/>
  </cellXfs>
  <cellStyles count="3">
    <cellStyle name="Millares" xfId="1" builtinId="3"/>
    <cellStyle name="Normal" xfId="0" builtinId="0"/>
    <cellStyle name="Porcentaje" xfId="2" builtinId="5"/>
  </cellStyles>
  <dxfs count="1">
    <dxf>
      <border diagonalUp="0" diagonalDown="0">
        <left/>
        <right/>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57.xml"/><Relationship Id="rId1" Type="http://schemas.microsoft.com/office/2011/relationships/chartStyle" Target="style57.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0" baseline="0">
                <a:solidFill>
                  <a:sysClr val="windowText" lastClr="000000"/>
                </a:solidFill>
              </a:rPr>
              <a:t>Agua concesionada en los 17 municipios </a:t>
            </a:r>
            <a:endParaRPr lang="en-US" b="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'Agua concesionada'!$C$4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AC83-4E50-A6DE-EDD825E271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C83-4E50-A6DE-EDD825E271D4}"/>
              </c:ext>
            </c:extLst>
          </c:dPt>
          <c:dLbls>
            <c:dLbl>
              <c:idx val="0"/>
              <c:layout>
                <c:manualLayout>
                  <c:x val="3.0539220771002629E-2"/>
                  <c:y val="-3.388611484540042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C83-4E50-A6DE-EDD825E271D4}"/>
                </c:ext>
              </c:extLst>
            </c:dLbl>
            <c:dLbl>
              <c:idx val="1"/>
              <c:layout>
                <c:manualLayout>
                  <c:x val="-1.9981479886837111E-2"/>
                  <c:y val="-1.6004097048844504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C83-4E50-A6DE-EDD825E271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'Agua concesionada'!$A$5:$A$6</c:f>
              <c:strCache>
                <c:ptCount val="2"/>
                <c:pt idx="0">
                  <c:v>Agua subterránea</c:v>
                </c:pt>
                <c:pt idx="1">
                  <c:v>Agua superficial</c:v>
                </c:pt>
              </c:strCache>
            </c:strRef>
          </c:cat>
          <c:val>
            <c:numRef>
              <c:f>'Agua concesionada'!$C$5:$C$6</c:f>
              <c:numCache>
                <c:formatCode>0%</c:formatCode>
                <c:ptCount val="2"/>
                <c:pt idx="0">
                  <c:v>0.81029729613080814</c:v>
                </c:pt>
                <c:pt idx="1">
                  <c:v>0.18970270386919183</c:v>
                </c:pt>
              </c:numCache>
            </c:numRef>
          </c:val>
          <c:extLst>
            <c:ext xmlns:c16="http://schemas.microsoft.com/office/drawing/2014/chart" uri="{C3380CC4-5D6E-409C-BE32-E72D297353CC}">
              <c16:uniqueId val="{00000000-AC83-4E50-A6DE-EDD825E271D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Cañadas de Obregón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2. Cañadas de Obregón'!$C$3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8E85-42D4-8B46-47DF3DB5CD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8E85-42D4-8B46-47DF3DB5CD12}"/>
              </c:ext>
            </c:extLst>
          </c:dPt>
          <c:dLbls>
            <c:dLbl>
              <c:idx val="0"/>
              <c:layout>
                <c:manualLayout>
                  <c:x val="4.3886755728567636E-2"/>
                  <c:y val="-6.518539055857454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E85-42D4-8B46-47DF3DB5CD12}"/>
                </c:ext>
              </c:extLst>
            </c:dLbl>
            <c:dLbl>
              <c:idx val="1"/>
              <c:layout>
                <c:manualLayout>
                  <c:x val="1.1542068477395381E-2"/>
                  <c:y val="1.363757347233004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E85-42D4-8B46-47DF3DB5CD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2. Cañadas de Obregón'!$A$4:$A$5</c:f>
              <c:strCache>
                <c:ptCount val="2"/>
                <c:pt idx="0">
                  <c:v>Agua subterránea </c:v>
                </c:pt>
                <c:pt idx="1">
                  <c:v>Agua superficial </c:v>
                </c:pt>
              </c:strCache>
            </c:strRef>
          </c:cat>
          <c:val>
            <c:numRef>
              <c:f>'Municipio 2. Cañadas de Obregón'!$C$4:$C$5</c:f>
              <c:numCache>
                <c:formatCode>0%</c:formatCode>
                <c:ptCount val="2"/>
                <c:pt idx="0">
                  <c:v>0.80564417103603647</c:v>
                </c:pt>
                <c:pt idx="1">
                  <c:v>0.19435582896396347</c:v>
                </c:pt>
              </c:numCache>
            </c:numRef>
          </c:val>
          <c:extLst>
            <c:ext xmlns:c16="http://schemas.microsoft.com/office/drawing/2014/chart" uri="{C3380CC4-5D6E-409C-BE32-E72D297353CC}">
              <c16:uniqueId val="{00000000-8E85-42D4-8B46-47DF3DB5CD1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subetrránea en el municipio de Cañadas de Obregón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2. Cañadas de Obregón'!$C$18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56-4A21-89CF-8052F4372C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0F56-4A21-89CF-8052F4372C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0F56-4A21-89CF-8052F4372C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0F56-4A21-89CF-8052F4372CEC}"/>
              </c:ext>
            </c:extLst>
          </c:dPt>
          <c:dLbls>
            <c:dLbl>
              <c:idx val="0"/>
              <c:layout>
                <c:manualLayout>
                  <c:x val="3.5162348658030647E-2"/>
                  <c:y val="3.342933160752166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F56-4A21-89CF-8052F4372CEC}"/>
                </c:ext>
              </c:extLst>
            </c:dLbl>
            <c:dLbl>
              <c:idx val="1"/>
              <c:layout>
                <c:manualLayout>
                  <c:x val="1.0245322157310981E-2"/>
                  <c:y val="-4.156509545895812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F56-4A21-89CF-8052F4372CEC}"/>
                </c:ext>
              </c:extLst>
            </c:dLbl>
            <c:dLbl>
              <c:idx val="2"/>
              <c:layout>
                <c:manualLayout>
                  <c:x val="-1.5418889171111701E-2"/>
                  <c:y val="5.2680401251213463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F56-4A21-89CF-8052F4372CEC}"/>
                </c:ext>
              </c:extLst>
            </c:dLbl>
            <c:dLbl>
              <c:idx val="3"/>
              <c:layout>
                <c:manualLayout>
                  <c:x val="-2.568495470324279E-2"/>
                  <c:y val="1.024017545751984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F56-4A21-89CF-8052F4372C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2. Cañadas de Obregón'!$A$19:$A$22</c:f>
              <c:strCache>
                <c:ptCount val="4"/>
                <c:pt idx="0">
                  <c:v>Agrícola</c:v>
                </c:pt>
                <c:pt idx="1">
                  <c:v>Diferentes usos</c:v>
                </c:pt>
                <c:pt idx="2">
                  <c:v>Pecuario</c:v>
                </c:pt>
                <c:pt idx="3">
                  <c:v>Público urbano</c:v>
                </c:pt>
              </c:strCache>
            </c:strRef>
          </c:cat>
          <c:val>
            <c:numRef>
              <c:f>'Municipio 2. Cañadas de Obregón'!$C$19:$C$22</c:f>
              <c:numCache>
                <c:formatCode>0%</c:formatCode>
                <c:ptCount val="4"/>
                <c:pt idx="0">
                  <c:v>0.1146870687316804</c:v>
                </c:pt>
                <c:pt idx="1">
                  <c:v>0.52746617352905989</c:v>
                </c:pt>
                <c:pt idx="2">
                  <c:v>0.23133052560625794</c:v>
                </c:pt>
                <c:pt idx="3">
                  <c:v>0.12651623213300181</c:v>
                </c:pt>
              </c:numCache>
            </c:numRef>
          </c:val>
          <c:extLst>
            <c:ext xmlns:c16="http://schemas.microsoft.com/office/drawing/2014/chart" uri="{C3380CC4-5D6E-409C-BE32-E72D297353CC}">
              <c16:uniqueId val="{00000000-0F56-4A21-89CF-8052F4372CE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superficial en el municipio </a:t>
            </a:r>
          </a:p>
          <a:p>
            <a:pPr>
              <a:defRPr/>
            </a:pPr>
            <a:r>
              <a:rPr lang="en-US" sz="1400" b="0" i="0" u="none" strike="noStrike" baseline="0">
                <a:effectLst/>
              </a:rPr>
              <a:t>de Cañadas de Obregón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2. Cañadas de Obregón'!$C$36</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02-4F82-9D7A-4140E48C20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4302-4F82-9D7A-4140E48C20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162-4EED-809B-BA377A4B3B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4302-4F82-9D7A-4140E48C20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3-4302-4F82-9D7A-4140E48C20BF}"/>
              </c:ext>
            </c:extLst>
          </c:dPt>
          <c:dLbls>
            <c:dLbl>
              <c:idx val="0"/>
              <c:layout>
                <c:manualLayout>
                  <c:x val="-6.1990167895679708E-3"/>
                  <c:y val="2.663651840817193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302-4F82-9D7A-4140E48C20BF}"/>
                </c:ext>
              </c:extLst>
            </c:dLbl>
            <c:dLbl>
              <c:idx val="1"/>
              <c:layout>
                <c:manualLayout>
                  <c:x val="6.8343540390784488E-3"/>
                  <c:y val="3.7551606724835068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02-4F82-9D7A-4140E48C20BF}"/>
                </c:ext>
              </c:extLst>
            </c:dLbl>
            <c:dLbl>
              <c:idx val="3"/>
              <c:layout>
                <c:manualLayout>
                  <c:x val="-9.7766737491146935E-2"/>
                  <c:y val="-7.572107540611477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302-4F82-9D7A-4140E48C20BF}"/>
                </c:ext>
              </c:extLst>
            </c:dLbl>
            <c:dLbl>
              <c:idx val="4"/>
              <c:layout>
                <c:manualLayout>
                  <c:x val="1.8392805066033413E-2"/>
                  <c:y val="2.232354401645740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02-4F82-9D7A-4140E48C20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2. Cañadas de Obregón'!$A$37:$A$41</c:f>
              <c:strCache>
                <c:ptCount val="5"/>
                <c:pt idx="0">
                  <c:v>Agrícola</c:v>
                </c:pt>
                <c:pt idx="1">
                  <c:v>Diferentes usos</c:v>
                </c:pt>
                <c:pt idx="2">
                  <c:v>Pecuario</c:v>
                </c:pt>
                <c:pt idx="3">
                  <c:v>Público urbano</c:v>
                </c:pt>
                <c:pt idx="4">
                  <c:v>Servicios</c:v>
                </c:pt>
              </c:strCache>
            </c:strRef>
          </c:cat>
          <c:val>
            <c:numRef>
              <c:f>'Municipio 2. Cañadas de Obregón'!$C$37:$C$41</c:f>
              <c:numCache>
                <c:formatCode>0%</c:formatCode>
                <c:ptCount val="5"/>
                <c:pt idx="0">
                  <c:v>7.7902248258884754E-2</c:v>
                </c:pt>
                <c:pt idx="1">
                  <c:v>8.3116505409012775E-2</c:v>
                </c:pt>
                <c:pt idx="2">
                  <c:v>1.9060083407340469E-2</c:v>
                </c:pt>
                <c:pt idx="3">
                  <c:v>0.65613947618528268</c:v>
                </c:pt>
                <c:pt idx="4">
                  <c:v>0.16378168673947929</c:v>
                </c:pt>
              </c:numCache>
            </c:numRef>
          </c:val>
          <c:extLst>
            <c:ext xmlns:c16="http://schemas.microsoft.com/office/drawing/2014/chart" uri="{C3380CC4-5D6E-409C-BE32-E72D297353CC}">
              <c16:uniqueId val="{00000000-4302-4F82-9D7A-4140E48C20B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Encarnación de Díaz</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3. Encarnación de D.'!$C$3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9B64-461E-87F6-CB123F5DA6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9B64-461E-87F6-CB123F5DA659}"/>
              </c:ext>
            </c:extLst>
          </c:dPt>
          <c:dLbls>
            <c:dLbl>
              <c:idx val="0"/>
              <c:layout>
                <c:manualLayout>
                  <c:x val="8.8304680664916785E-2"/>
                  <c:y val="-7.715004374453185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B64-461E-87F6-CB123F5DA659}"/>
                </c:ext>
              </c:extLst>
            </c:dLbl>
            <c:dLbl>
              <c:idx val="1"/>
              <c:layout>
                <c:manualLayout>
                  <c:x val="-4.229002624671916E-2"/>
                  <c:y val="2.231554389034703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B64-461E-87F6-CB123F5DA6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3. Encarnación de D.'!$A$4:$A$5</c:f>
              <c:strCache>
                <c:ptCount val="2"/>
                <c:pt idx="0">
                  <c:v>Agua subterránea </c:v>
                </c:pt>
                <c:pt idx="1">
                  <c:v>Agua superficial </c:v>
                </c:pt>
              </c:strCache>
            </c:strRef>
          </c:cat>
          <c:val>
            <c:numRef>
              <c:f>'Municipio 3. Encarnación de D.'!$C$4:$C$5</c:f>
              <c:numCache>
                <c:formatCode>0%</c:formatCode>
                <c:ptCount val="2"/>
                <c:pt idx="0">
                  <c:v>0.90475909693884005</c:v>
                </c:pt>
                <c:pt idx="1">
                  <c:v>9.5240903061159926E-2</c:v>
                </c:pt>
              </c:numCache>
            </c:numRef>
          </c:val>
          <c:extLst>
            <c:ext xmlns:c16="http://schemas.microsoft.com/office/drawing/2014/chart" uri="{C3380CC4-5D6E-409C-BE32-E72D297353CC}">
              <c16:uniqueId val="{00000000-9B64-461E-87F6-CB123F5DA65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Encarnación de Díaz</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3. Encarnación de D.'!$C$17</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4BAC-4F3E-8030-A7F133D229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BAC-4F3E-8030-A7F133D229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B5-4C28-A78C-45776ACCB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B5-4C28-A78C-45776ACCB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B5-4C28-A78C-45776ACCB87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BB5-4C28-A78C-45776ACCB874}"/>
              </c:ext>
            </c:extLst>
          </c:dPt>
          <c:dLbls>
            <c:dLbl>
              <c:idx val="0"/>
              <c:layout>
                <c:manualLayout>
                  <c:x val="2.7220030559060443E-2"/>
                  <c:y val="1.09283762210136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BAC-4F3E-8030-A7F133D2291D}"/>
                </c:ext>
              </c:extLst>
            </c:dLbl>
            <c:dLbl>
              <c:idx val="1"/>
              <c:layout>
                <c:manualLayout>
                  <c:x val="-4.3894203893884487E-2"/>
                  <c:y val="-2.672078361338853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BAC-4F3E-8030-A7F133D229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3. Encarnación de D.'!$A$18:$A$23</c:f>
              <c:strCache>
                <c:ptCount val="6"/>
                <c:pt idx="0">
                  <c:v>Agrícola</c:v>
                </c:pt>
                <c:pt idx="1">
                  <c:v>Diferentes usos</c:v>
                </c:pt>
                <c:pt idx="2">
                  <c:v>Industrial</c:v>
                </c:pt>
                <c:pt idx="3">
                  <c:v>Pecuario</c:v>
                </c:pt>
                <c:pt idx="4">
                  <c:v>Público urbano</c:v>
                </c:pt>
                <c:pt idx="5">
                  <c:v>Servicios</c:v>
                </c:pt>
              </c:strCache>
            </c:strRef>
          </c:cat>
          <c:val>
            <c:numRef>
              <c:f>'Municipio 3. Encarnación de D.'!$C$18:$C$23</c:f>
              <c:numCache>
                <c:formatCode>0.0%</c:formatCode>
                <c:ptCount val="6"/>
                <c:pt idx="0">
                  <c:v>0.51972690700969848</c:v>
                </c:pt>
                <c:pt idx="1">
                  <c:v>0.45069461034350566</c:v>
                </c:pt>
                <c:pt idx="2">
                  <c:v>7.7318983887405685E-3</c:v>
                </c:pt>
                <c:pt idx="3">
                  <c:v>8.2800232941439831E-4</c:v>
                </c:pt>
                <c:pt idx="4">
                  <c:v>2.0117035989218053E-2</c:v>
                </c:pt>
                <c:pt idx="5">
                  <c:v>9.015459394228144E-4</c:v>
                </c:pt>
              </c:numCache>
            </c:numRef>
          </c:val>
          <c:extLst>
            <c:ext xmlns:c16="http://schemas.microsoft.com/office/drawing/2014/chart" uri="{C3380CC4-5D6E-409C-BE32-E72D297353CC}">
              <c16:uniqueId val="{00000000-4BAC-4F3E-8030-A7F133D2291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 de agua superficial en el municipio de Encarnación de Díaz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3. Encarnación de D.'!$C$35</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FF03-4555-8907-26E0457253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FF03-4555-8907-26E0457253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F7-42AF-AB5C-EC09D9B068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F7-42AF-AB5C-EC09D9B068DE}"/>
              </c:ext>
            </c:extLst>
          </c:dPt>
          <c:dLbls>
            <c:dLbl>
              <c:idx val="0"/>
              <c:layout>
                <c:manualLayout>
                  <c:x val="5.3533353241024512E-2"/>
                  <c:y val="6.677455195401188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F03-4555-8907-26E045725336}"/>
                </c:ext>
              </c:extLst>
            </c:dLbl>
            <c:dLbl>
              <c:idx val="1"/>
              <c:layout>
                <c:manualLayout>
                  <c:x val="-4.9172835431499209E-2"/>
                  <c:y val="-9.611419738176907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03-4555-8907-26E0457253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3. Encarnación de D.'!$A$36:$A$39</c:f>
              <c:strCache>
                <c:ptCount val="4"/>
                <c:pt idx="0">
                  <c:v>Agrícola</c:v>
                </c:pt>
                <c:pt idx="1">
                  <c:v>Diferentes usos</c:v>
                </c:pt>
                <c:pt idx="2">
                  <c:v>Pecuario</c:v>
                </c:pt>
                <c:pt idx="3">
                  <c:v>Público urbano</c:v>
                </c:pt>
              </c:strCache>
            </c:strRef>
          </c:cat>
          <c:val>
            <c:numRef>
              <c:f>'Municipio 3. Encarnación de D.'!$C$36:$C$39</c:f>
              <c:numCache>
                <c:formatCode>0.0%</c:formatCode>
                <c:ptCount val="4"/>
                <c:pt idx="0">
                  <c:v>0.25517466131016275</c:v>
                </c:pt>
                <c:pt idx="1">
                  <c:v>0.73484316507551162</c:v>
                </c:pt>
                <c:pt idx="2">
                  <c:v>7.3364854444257247E-3</c:v>
                </c:pt>
                <c:pt idx="3">
                  <c:v>2.6456881698999134E-3</c:v>
                </c:pt>
              </c:numCache>
            </c:numRef>
          </c:val>
          <c:extLst>
            <c:ext xmlns:c16="http://schemas.microsoft.com/office/drawing/2014/chart" uri="{C3380CC4-5D6E-409C-BE32-E72D297353CC}">
              <c16:uniqueId val="{00000000-FF03-4555-8907-26E04572533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Jalostotitlán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4. Jalostotitlán'!$C$3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45EE-4C42-9A58-2AC05B4012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5EE-4C42-9A58-2AC05B401219}"/>
              </c:ext>
            </c:extLst>
          </c:dPt>
          <c:dLbls>
            <c:dLbl>
              <c:idx val="0"/>
              <c:layout>
                <c:manualLayout>
                  <c:x val="0.12901336196611787"/>
                  <c:y val="-9.5864350289547137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5EE-4C42-9A58-2AC05B401219}"/>
                </c:ext>
              </c:extLst>
            </c:dLbl>
            <c:dLbl>
              <c:idx val="1"/>
              <c:layout>
                <c:manualLayout>
                  <c:x val="-7.7496520321323467E-2"/>
                  <c:y val="2.187593217514477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EE-4C42-9A58-2AC05B4012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4. Jalostotitlán'!$A$4:$A$5</c:f>
              <c:strCache>
                <c:ptCount val="2"/>
                <c:pt idx="0">
                  <c:v>Agua subterránea </c:v>
                </c:pt>
                <c:pt idx="1">
                  <c:v>Agua superficial </c:v>
                </c:pt>
              </c:strCache>
            </c:strRef>
          </c:cat>
          <c:val>
            <c:numRef>
              <c:f>'Municipio 4. Jalostotitlán'!$C$4:$C$5</c:f>
              <c:numCache>
                <c:formatCode>0%</c:formatCode>
                <c:ptCount val="2"/>
                <c:pt idx="0">
                  <c:v>0.94473672878302406</c:v>
                </c:pt>
                <c:pt idx="1">
                  <c:v>5.5263271216975988E-2</c:v>
                </c:pt>
              </c:numCache>
            </c:numRef>
          </c:val>
          <c:extLst>
            <c:ext xmlns:c16="http://schemas.microsoft.com/office/drawing/2014/chart" uri="{C3380CC4-5D6E-409C-BE32-E72D297353CC}">
              <c16:uniqueId val="{00000000-45EE-4C42-9A58-2AC05B40121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a:t>
            </a:r>
          </a:p>
          <a:p>
            <a:pPr>
              <a:defRPr/>
            </a:pPr>
            <a:r>
              <a:rPr lang="en-US" sz="1400" b="0" i="0" u="none" strike="noStrike" baseline="0">
                <a:effectLst/>
              </a:rPr>
              <a:t>Jalostotitlán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4. Jalostotitlán'!$C$18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64-4C04-B842-49B8D48A10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64-4C04-B842-49B8D48A10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64-4C04-B842-49B8D48A10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64-4C04-B842-49B8D48A10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64-4C04-B842-49B8D48A105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64-4C04-B842-49B8D48A105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964-4C04-B842-49B8D48A10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4. Jalostotitlán'!$A$19:$A$25</c:f>
              <c:strCache>
                <c:ptCount val="7"/>
                <c:pt idx="0">
                  <c:v>Agrícola</c:v>
                </c:pt>
                <c:pt idx="1">
                  <c:v>Diferentes usos</c:v>
                </c:pt>
                <c:pt idx="2">
                  <c:v>Doméstico</c:v>
                </c:pt>
                <c:pt idx="3">
                  <c:v>Industrial</c:v>
                </c:pt>
                <c:pt idx="4">
                  <c:v>Pecuario</c:v>
                </c:pt>
                <c:pt idx="5">
                  <c:v>Público urbano</c:v>
                </c:pt>
                <c:pt idx="6">
                  <c:v>Servicios</c:v>
                </c:pt>
              </c:strCache>
            </c:strRef>
          </c:cat>
          <c:val>
            <c:numRef>
              <c:f>'Municipio 4. Jalostotitlán'!$C$19:$C$25</c:f>
              <c:numCache>
                <c:formatCode>0.00%</c:formatCode>
                <c:ptCount val="7"/>
                <c:pt idx="0">
                  <c:v>0.58406764736789596</c:v>
                </c:pt>
                <c:pt idx="1">
                  <c:v>0.37384549744337958</c:v>
                </c:pt>
                <c:pt idx="2">
                  <c:v>5.5242133904876415E-5</c:v>
                </c:pt>
                <c:pt idx="3">
                  <c:v>6.0663161532717134E-3</c:v>
                </c:pt>
                <c:pt idx="4">
                  <c:v>7.1251530815842241E-3</c:v>
                </c:pt>
                <c:pt idx="5">
                  <c:v>2.7757700002538244E-2</c:v>
                </c:pt>
                <c:pt idx="6">
                  <c:v>1.0824438174253917E-3</c:v>
                </c:pt>
              </c:numCache>
            </c:numRef>
          </c:val>
          <c:extLst>
            <c:ext xmlns:c16="http://schemas.microsoft.com/office/drawing/2014/chart" uri="{C3380CC4-5D6E-409C-BE32-E72D297353CC}">
              <c16:uniqueId val="{00000000-9601-46F7-9C8F-59EC3F9BA53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superficial en el municipio de Jalostotitlán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4. Jalostotitlán'!$C$38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6AAC-4397-91A0-680331F246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AAC-4397-91A0-680331F246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AAC-4397-91A0-680331F246CA}"/>
              </c:ext>
            </c:extLst>
          </c:dPt>
          <c:dLbls>
            <c:dLbl>
              <c:idx val="0"/>
              <c:layout>
                <c:manualLayout>
                  <c:x val="5.4946366454655272E-3"/>
                  <c:y val="-2.726722989413557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AAC-4397-91A0-680331F246CA}"/>
                </c:ext>
              </c:extLst>
            </c:dLbl>
            <c:dLbl>
              <c:idx val="1"/>
              <c:layout>
                <c:manualLayout>
                  <c:x val="-4.9926014331387871E-3"/>
                  <c:y val="1.804019178453757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AAC-4397-91A0-680331F246CA}"/>
                </c:ext>
              </c:extLst>
            </c:dLbl>
            <c:dLbl>
              <c:idx val="2"/>
              <c:layout>
                <c:manualLayout>
                  <c:x val="2.3795731633360988E-3"/>
                  <c:y val="2.585421503163168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AAC-4397-91A0-680331F246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4. Jalostotitlán'!$A$39:$A$41</c:f>
              <c:strCache>
                <c:ptCount val="3"/>
                <c:pt idx="0">
                  <c:v>Agrícola</c:v>
                </c:pt>
                <c:pt idx="1">
                  <c:v>Diferentes usos</c:v>
                </c:pt>
                <c:pt idx="2">
                  <c:v>Público urbano</c:v>
                </c:pt>
              </c:strCache>
            </c:strRef>
          </c:cat>
          <c:val>
            <c:numRef>
              <c:f>'Municipio 4. Jalostotitlán'!$C$39:$C$41</c:f>
              <c:numCache>
                <c:formatCode>0%</c:formatCode>
                <c:ptCount val="3"/>
                <c:pt idx="0">
                  <c:v>0.66430419082258074</c:v>
                </c:pt>
                <c:pt idx="1">
                  <c:v>0.22532129747918764</c:v>
                </c:pt>
                <c:pt idx="2">
                  <c:v>0.1103745116982317</c:v>
                </c:pt>
              </c:numCache>
            </c:numRef>
          </c:val>
          <c:extLst>
            <c:ext xmlns:c16="http://schemas.microsoft.com/office/drawing/2014/chart" uri="{C3380CC4-5D6E-409C-BE32-E72D297353CC}">
              <c16:uniqueId val="{00000000-6AAC-4397-91A0-680331F246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a:t>
            </a:r>
            <a:r>
              <a:rPr lang="en-US"/>
              <a:t>Lagos de Moreno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5. Lagos de Moreno'!$C$3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C3D8-4A74-968F-0C11E78C78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3D8-4A74-968F-0C11E78C782A}"/>
              </c:ext>
            </c:extLst>
          </c:dPt>
          <c:dLbls>
            <c:dLbl>
              <c:idx val="0"/>
              <c:layout>
                <c:manualLayout>
                  <c:x val="8.4438538932633422E-2"/>
                  <c:y val="-9.687846310877815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D8-4A74-968F-0C11E78C782A}"/>
                </c:ext>
              </c:extLst>
            </c:dLbl>
            <c:dLbl>
              <c:idx val="1"/>
              <c:layout>
                <c:manualLayout>
                  <c:x val="-5.562084426946632E-2"/>
                  <c:y val="3.447251385243511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D8-4A74-968F-0C11E78C78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5. Lagos de Moreno'!$A$4:$A$5</c:f>
              <c:strCache>
                <c:ptCount val="2"/>
                <c:pt idx="0">
                  <c:v>Agua subterránea </c:v>
                </c:pt>
                <c:pt idx="1">
                  <c:v>Agua superficial </c:v>
                </c:pt>
              </c:strCache>
            </c:strRef>
          </c:cat>
          <c:val>
            <c:numRef>
              <c:f>'Municipio 5. Lagos de Moreno'!$C$4:$C$5</c:f>
              <c:numCache>
                <c:formatCode>0%</c:formatCode>
                <c:ptCount val="2"/>
                <c:pt idx="0">
                  <c:v>0.85886881623394662</c:v>
                </c:pt>
                <c:pt idx="1">
                  <c:v>0.14113118376605335</c:v>
                </c:pt>
              </c:numCache>
            </c:numRef>
          </c:val>
          <c:extLst>
            <c:ext xmlns:c16="http://schemas.microsoft.com/office/drawing/2014/chart" uri="{C3380CC4-5D6E-409C-BE32-E72D297353CC}">
              <c16:uniqueId val="{00000000-C3D8-4A74-968F-0C11E78C782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 </a:t>
            </a:r>
            <a:r>
              <a:rPr lang="en-US" u="sng"/>
              <a:t>agua subterránea</a:t>
            </a:r>
            <a:r>
              <a:rPr lang="en-US" u="sng" baseline="0"/>
              <a:t> </a:t>
            </a:r>
            <a:r>
              <a:rPr lang="en-US" u="none" baseline="0"/>
              <a:t>en los </a:t>
            </a:r>
            <a:r>
              <a:rPr lang="en-US"/>
              <a:t>17 municipios de Los Altos de Jalisco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'Agua subetrránea gráfica usos'!$C$5</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59-4F6E-AFCF-A6437B3A2D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59-4F6E-AFCF-A6437B3A2D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59-4F6E-AFCF-A6437B3A2D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1-348A-436E-8EB4-DE29040615E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59-4F6E-AFCF-A6437B3A2DF0}"/>
              </c:ext>
            </c:extLst>
          </c:dPt>
          <c:dLbls>
            <c:dLbl>
              <c:idx val="3"/>
              <c:layout>
                <c:manualLayout>
                  <c:x val="6.5032436983112956E-3"/>
                  <c:y val="-6.008596250461203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8A-436E-8EB4-DE29040615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'Agua subetrránea gráfica usos'!$A$6:$A$10</c:f>
              <c:strCache>
                <c:ptCount val="5"/>
                <c:pt idx="0">
                  <c:v>Agrícola</c:v>
                </c:pt>
                <c:pt idx="1">
                  <c:v>Doméstico</c:v>
                </c:pt>
                <c:pt idx="2">
                  <c:v>Industrial</c:v>
                </c:pt>
                <c:pt idx="3">
                  <c:v>Público urbano</c:v>
                </c:pt>
                <c:pt idx="4">
                  <c:v>Servicios</c:v>
                </c:pt>
              </c:strCache>
            </c:strRef>
          </c:cat>
          <c:val>
            <c:numRef>
              <c:f>'Agua subetrránea gráfica usos'!$C$6:$C$10</c:f>
              <c:numCache>
                <c:formatCode>0.000%</c:formatCode>
                <c:ptCount val="5"/>
                <c:pt idx="0">
                  <c:v>0.89201546541360111</c:v>
                </c:pt>
                <c:pt idx="1">
                  <c:v>5.386082193743839E-6</c:v>
                </c:pt>
                <c:pt idx="2">
                  <c:v>1.7804214923594502E-2</c:v>
                </c:pt>
                <c:pt idx="3">
                  <c:v>7.7150654962616388E-2</c:v>
                </c:pt>
                <c:pt idx="4">
                  <c:v>1.3024278617994224E-2</c:v>
                </c:pt>
              </c:numCache>
            </c:numRef>
          </c:val>
          <c:extLst>
            <c:ext xmlns:c16="http://schemas.microsoft.com/office/drawing/2014/chart" uri="{C3380CC4-5D6E-409C-BE32-E72D297353CC}">
              <c16:uniqueId val="{00000000-348A-436E-8EB4-DE29040615E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Usos de agua</a:t>
            </a:r>
            <a:r>
              <a:rPr lang="en-US" baseline="0"/>
              <a:t> subterránea en el municipio de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t>Lagos de Moreno</a:t>
            </a:r>
            <a:endParaRPr lang="en-US">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5. Lagos de Moreno'!$C$19</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BE-4D76-AD8E-8EA0B655B3B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BE-4D76-AD8E-8EA0B655B3B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BE-4D76-AD8E-8EA0B655B3B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7BE-4D76-AD8E-8EA0B655B3B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BE-4D76-AD8E-8EA0B655B3B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7BE-4D76-AD8E-8EA0B655B3B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7BE-4D76-AD8E-8EA0B655B3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5. Lagos de Moreno'!$A$20:$A$26</c:f>
              <c:strCache>
                <c:ptCount val="7"/>
                <c:pt idx="0">
                  <c:v>Agrícola</c:v>
                </c:pt>
                <c:pt idx="1">
                  <c:v>Diferentes usos</c:v>
                </c:pt>
                <c:pt idx="2">
                  <c:v>Doméstico</c:v>
                </c:pt>
                <c:pt idx="3">
                  <c:v>Industrial</c:v>
                </c:pt>
                <c:pt idx="4">
                  <c:v>Pecuario</c:v>
                </c:pt>
                <c:pt idx="5">
                  <c:v>Público urbano</c:v>
                </c:pt>
                <c:pt idx="6">
                  <c:v>Servicios</c:v>
                </c:pt>
              </c:strCache>
            </c:strRef>
          </c:cat>
          <c:val>
            <c:numRef>
              <c:f>'Municipio 5. Lagos de Moreno'!$C$20:$C$26</c:f>
              <c:numCache>
                <c:formatCode>0.0%</c:formatCode>
                <c:ptCount val="7"/>
                <c:pt idx="0">
                  <c:v>0.57958428016493524</c:v>
                </c:pt>
                <c:pt idx="1">
                  <c:v>0.25449994609351118</c:v>
                </c:pt>
                <c:pt idx="2">
                  <c:v>4.3440271776911705E-6</c:v>
                </c:pt>
                <c:pt idx="3">
                  <c:v>3.4259394051429234E-2</c:v>
                </c:pt>
                <c:pt idx="4">
                  <c:v>6.3883025801408661E-3</c:v>
                </c:pt>
                <c:pt idx="5">
                  <c:v>9.7870512919363148E-2</c:v>
                </c:pt>
                <c:pt idx="6">
                  <c:v>2.7393220163442616E-2</c:v>
                </c:pt>
              </c:numCache>
            </c:numRef>
          </c:val>
          <c:extLst>
            <c:ext xmlns:c16="http://schemas.microsoft.com/office/drawing/2014/chart" uri="{C3380CC4-5D6E-409C-BE32-E72D297353CC}">
              <c16:uniqueId val="{00000000-1E09-4137-9224-F31C5EA6F55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a:t>
            </a:r>
            <a:r>
              <a:rPr lang="en-US" baseline="0"/>
              <a:t> de agua superficial en el municipio de </a:t>
            </a:r>
          </a:p>
          <a:p>
            <a:pPr>
              <a:defRPr/>
            </a:pPr>
            <a:r>
              <a:rPr lang="en-US" baseline="0"/>
              <a:t>Lagos de Moreno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5. Lagos de Moreno'!$C$39</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14-4A0D-864B-F5A659A6A4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E14-4A0D-864B-F5A659A6A4B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E14-4A0D-864B-F5A659A6A4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E14-4A0D-864B-F5A659A6A4B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E14-4A0D-864B-F5A659A6A4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5. Lagos de Moreno'!$A$40:$A$44</c:f>
              <c:strCache>
                <c:ptCount val="5"/>
                <c:pt idx="0">
                  <c:v>Agrícola</c:v>
                </c:pt>
                <c:pt idx="1">
                  <c:v>Diferentes usos</c:v>
                </c:pt>
                <c:pt idx="2">
                  <c:v>Domestico</c:v>
                </c:pt>
                <c:pt idx="3">
                  <c:v>Pecuario</c:v>
                </c:pt>
                <c:pt idx="4">
                  <c:v>Público urbano</c:v>
                </c:pt>
              </c:strCache>
            </c:strRef>
          </c:cat>
          <c:val>
            <c:numRef>
              <c:f>'Municipio 5. Lagos de Moreno'!$C$40:$C$44</c:f>
              <c:numCache>
                <c:formatCode>0.00%</c:formatCode>
                <c:ptCount val="5"/>
                <c:pt idx="0">
                  <c:v>0.57156050208396514</c:v>
                </c:pt>
                <c:pt idx="1">
                  <c:v>0.40200612146508524</c:v>
                </c:pt>
                <c:pt idx="2">
                  <c:v>2.5160767247018245E-4</c:v>
                </c:pt>
                <c:pt idx="3">
                  <c:v>2.44288646545656E-3</c:v>
                </c:pt>
                <c:pt idx="4">
                  <c:v>2.3738882313022798E-2</c:v>
                </c:pt>
              </c:numCache>
            </c:numRef>
          </c:val>
          <c:extLst>
            <c:ext xmlns:c16="http://schemas.microsoft.com/office/drawing/2014/chart" uri="{C3380CC4-5D6E-409C-BE32-E72D297353CC}">
              <c16:uniqueId val="{00000000-39F4-4D0C-BF66-2393017C330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a:t>
            </a:r>
            <a:r>
              <a:rPr lang="en-US"/>
              <a:t>Mexticacán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6. Mexticacán'!$C$3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D13D-40DE-9418-AC3667DBB4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D13D-40DE-9418-AC3667DBB499}"/>
              </c:ext>
            </c:extLst>
          </c:dPt>
          <c:dLbls>
            <c:dLbl>
              <c:idx val="0"/>
              <c:layout>
                <c:manualLayout>
                  <c:x val="6.6279135426796754E-2"/>
                  <c:y val="-7.011543289530280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13D-40DE-9418-AC3667DBB499}"/>
                </c:ext>
              </c:extLst>
            </c:dLbl>
            <c:dLbl>
              <c:idx val="1"/>
              <c:layout>
                <c:manualLayout>
                  <c:x val="-7.9847329840742012E-2"/>
                  <c:y val="3.939465760759838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13D-40DE-9418-AC3667DBB4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6. Mexticacán'!$A$4:$A$5</c:f>
              <c:strCache>
                <c:ptCount val="2"/>
                <c:pt idx="0">
                  <c:v>Agua subterránea </c:v>
                </c:pt>
                <c:pt idx="1">
                  <c:v>Agua superficial </c:v>
                </c:pt>
              </c:strCache>
            </c:strRef>
          </c:cat>
          <c:val>
            <c:numRef>
              <c:f>'Municipio 6. Mexticacán'!$C$4:$C$5</c:f>
              <c:numCache>
                <c:formatCode>0%</c:formatCode>
                <c:ptCount val="2"/>
                <c:pt idx="0">
                  <c:v>0.93943286997679554</c:v>
                </c:pt>
                <c:pt idx="1">
                  <c:v>6.0567130023204442E-2</c:v>
                </c:pt>
              </c:numCache>
            </c:numRef>
          </c:val>
          <c:extLst>
            <c:ext xmlns:c16="http://schemas.microsoft.com/office/drawing/2014/chart" uri="{C3380CC4-5D6E-409C-BE32-E72D297353CC}">
              <c16:uniqueId val="{00000000-D13D-40DE-9418-AC3667DBB49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subterránea en el municipio de Mexticacán</a:t>
            </a:r>
            <a:r>
              <a:rPr lang="en-US" sz="1800" b="0" i="0" baseline="0">
                <a:effectLst/>
              </a:rPr>
              <a:t> </a:t>
            </a:r>
            <a:endParaRPr lang="en-US">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6. Mexticacán'!$C$18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B102-41A5-9E54-702A5F96182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102-41A5-9E54-702A5F96182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B102-41A5-9E54-702A5F96182E}"/>
              </c:ext>
            </c:extLst>
          </c:dPt>
          <c:dLbls>
            <c:dLbl>
              <c:idx val="0"/>
              <c:layout>
                <c:manualLayout>
                  <c:x val="1.3530917330985802E-3"/>
                  <c:y val="-1.7776822265817456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02-41A5-9E54-702A5F96182E}"/>
                </c:ext>
              </c:extLst>
            </c:dLbl>
            <c:dLbl>
              <c:idx val="1"/>
              <c:layout>
                <c:manualLayout>
                  <c:x val="-3.2818289018220551E-2"/>
                  <c:y val="-1.7140092983257638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02-41A5-9E54-702A5F96182E}"/>
                </c:ext>
              </c:extLst>
            </c:dLbl>
            <c:dLbl>
              <c:idx val="2"/>
              <c:layout>
                <c:manualLayout>
                  <c:x val="-2.0314525901653599E-2"/>
                  <c:y val="-5.1131833776750599E-4"/>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102-41A5-9E54-702A5F9618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6. Mexticacán'!$A$19:$A$21</c:f>
              <c:strCache>
                <c:ptCount val="3"/>
                <c:pt idx="0">
                  <c:v>Agrícola</c:v>
                </c:pt>
                <c:pt idx="1">
                  <c:v>Diferentes usos</c:v>
                </c:pt>
                <c:pt idx="2">
                  <c:v>Público urbano</c:v>
                </c:pt>
              </c:strCache>
            </c:strRef>
          </c:cat>
          <c:val>
            <c:numRef>
              <c:f>'Municipio 6. Mexticacán'!$C$19:$C$21</c:f>
              <c:numCache>
                <c:formatCode>0%</c:formatCode>
                <c:ptCount val="3"/>
                <c:pt idx="0">
                  <c:v>0.62918426105788872</c:v>
                </c:pt>
                <c:pt idx="1">
                  <c:v>0.25781450076407203</c:v>
                </c:pt>
                <c:pt idx="2">
                  <c:v>0.11300123817803931</c:v>
                </c:pt>
              </c:numCache>
            </c:numRef>
          </c:val>
          <c:extLst>
            <c:ext xmlns:c16="http://schemas.microsoft.com/office/drawing/2014/chart" uri="{C3380CC4-5D6E-409C-BE32-E72D297353CC}">
              <c16:uniqueId val="{00000000-B102-41A5-9E54-702A5F96182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 Usos de agua superficial en el municipio de Mexticacán</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6. Mexticacán'!$C$38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9F-424E-8A0B-3BDC299D47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9F-424E-8A0B-3BDC299D47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9F-424E-8A0B-3BDC299D47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6. Mexticacán'!$A$39:$A$41</c:f>
              <c:strCache>
                <c:ptCount val="3"/>
                <c:pt idx="0">
                  <c:v>Agrícola</c:v>
                </c:pt>
                <c:pt idx="1">
                  <c:v>Diferentes usos</c:v>
                </c:pt>
                <c:pt idx="2">
                  <c:v>Pecuario</c:v>
                </c:pt>
              </c:strCache>
            </c:strRef>
          </c:cat>
          <c:val>
            <c:numRef>
              <c:f>'Municipio 6. Mexticacán'!$C$39:$C$41</c:f>
              <c:numCache>
                <c:formatCode>0.0%</c:formatCode>
                <c:ptCount val="3"/>
                <c:pt idx="0">
                  <c:v>0.41092055234947211</c:v>
                </c:pt>
                <c:pt idx="1">
                  <c:v>0.58550609456892477</c:v>
                </c:pt>
                <c:pt idx="2">
                  <c:v>3.5733530816031019E-3</c:v>
                </c:pt>
              </c:numCache>
            </c:numRef>
          </c:val>
          <c:extLst>
            <c:ext xmlns:c16="http://schemas.microsoft.com/office/drawing/2014/chart" uri="{C3380CC4-5D6E-409C-BE32-E72D297353CC}">
              <c16:uniqueId val="{00000000-EACD-427C-A947-78A16BF9DA5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Ojuelos de Jalisco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7. Ojuelos de Jalisco'!$C$3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32AA-4EE3-BCC4-4F86FA0DD6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32AA-4EE3-BCC4-4F86FA0DD611}"/>
              </c:ext>
            </c:extLst>
          </c:dPt>
          <c:dLbls>
            <c:dLbl>
              <c:idx val="0"/>
              <c:layout>
                <c:manualLayout>
                  <c:x val="1.6610127291400732E-2"/>
                  <c:y val="-3.184835228929717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2AA-4EE3-BCC4-4F86FA0DD611}"/>
                </c:ext>
              </c:extLst>
            </c:dLbl>
            <c:dLbl>
              <c:idx val="1"/>
              <c:layout>
                <c:manualLayout>
                  <c:x val="-3.7692467295343021E-2"/>
                  <c:y val="2.558480189976252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2AA-4EE3-BCC4-4F86FA0DD6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7. Ojuelos de Jalisco'!$A$4:$A$5</c:f>
              <c:strCache>
                <c:ptCount val="2"/>
                <c:pt idx="0">
                  <c:v>Agua subterránea </c:v>
                </c:pt>
                <c:pt idx="1">
                  <c:v>Agua superficial </c:v>
                </c:pt>
              </c:strCache>
            </c:strRef>
          </c:cat>
          <c:val>
            <c:numRef>
              <c:f>'Municipio 7. Ojuelos de Jalisco'!$C$4:$C$5</c:f>
              <c:numCache>
                <c:formatCode>0%</c:formatCode>
                <c:ptCount val="2"/>
                <c:pt idx="0">
                  <c:v>0.77964484167245363</c:v>
                </c:pt>
                <c:pt idx="1">
                  <c:v>0.2203551583275464</c:v>
                </c:pt>
              </c:numCache>
            </c:numRef>
          </c:val>
          <c:extLst>
            <c:ext xmlns:c16="http://schemas.microsoft.com/office/drawing/2014/chart" uri="{C3380CC4-5D6E-409C-BE32-E72D297353CC}">
              <c16:uniqueId val="{00000000-32AA-4EE3-BCC4-4F86FA0DD61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a:t>
            </a:r>
            <a:r>
              <a:rPr lang="en-US" baseline="0"/>
              <a:t> de agua subterránea en el municipio de  Ojuelos de Jalisco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7. Ojuelos de Jalisco'!$C$18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D6E6-4585-A469-86B28141F8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D6E6-4585-A469-86B28141F8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D6E6-4585-A469-86B28141F8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D6E6-4585-A469-86B28141F8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75C-4DF5-BA9F-75CD46E94077}"/>
              </c:ext>
            </c:extLst>
          </c:dPt>
          <c:dLbls>
            <c:dLbl>
              <c:idx val="0"/>
              <c:layout>
                <c:manualLayout>
                  <c:x val="-7.473727946168891E-3"/>
                  <c:y val="-1.944350093493215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6E6-4585-A469-86B28141F8D6}"/>
                </c:ext>
              </c:extLst>
            </c:dLbl>
            <c:dLbl>
              <c:idx val="1"/>
              <c:layout>
                <c:manualLayout>
                  <c:x val="-5.1670466867317258E-2"/>
                  <c:y val="-3.37704355583003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6E6-4585-A469-86B28141F8D6}"/>
                </c:ext>
              </c:extLst>
            </c:dLbl>
            <c:dLbl>
              <c:idx val="2"/>
              <c:layout>
                <c:manualLayout>
                  <c:x val="-5.7544969041032033E-2"/>
                  <c:y val="-1.863276894309779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6E6-4585-A469-86B28141F8D6}"/>
                </c:ext>
              </c:extLst>
            </c:dLbl>
            <c:dLbl>
              <c:idx val="3"/>
              <c:layout>
                <c:manualLayout>
                  <c:x val="-8.0387924482413151E-3"/>
                  <c:y val="6.6152025114507747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6E6-4585-A469-86B28141F8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7. Ojuelos de Jalisco'!$A$19:$A$23</c:f>
              <c:strCache>
                <c:ptCount val="5"/>
                <c:pt idx="0">
                  <c:v>Agrícola</c:v>
                </c:pt>
                <c:pt idx="1">
                  <c:v>Diferentes usos</c:v>
                </c:pt>
                <c:pt idx="2">
                  <c:v>Pecuario</c:v>
                </c:pt>
                <c:pt idx="3">
                  <c:v>Público urbano</c:v>
                </c:pt>
                <c:pt idx="4">
                  <c:v>Servicios</c:v>
                </c:pt>
              </c:strCache>
            </c:strRef>
          </c:cat>
          <c:val>
            <c:numRef>
              <c:f>'Municipio 7. Ojuelos de Jalisco'!$C$19:$C$23</c:f>
              <c:numCache>
                <c:formatCode>0%</c:formatCode>
                <c:ptCount val="5"/>
                <c:pt idx="0">
                  <c:v>0.49118013064158073</c:v>
                </c:pt>
                <c:pt idx="1">
                  <c:v>0.19385526641727016</c:v>
                </c:pt>
                <c:pt idx="2">
                  <c:v>6.5446507972015705E-2</c:v>
                </c:pt>
                <c:pt idx="3">
                  <c:v>0.2410893787783058</c:v>
                </c:pt>
                <c:pt idx="4">
                  <c:v>8.4287161908276117E-3</c:v>
                </c:pt>
              </c:numCache>
            </c:numRef>
          </c:val>
          <c:extLst>
            <c:ext xmlns:c16="http://schemas.microsoft.com/office/drawing/2014/chart" uri="{C3380CC4-5D6E-409C-BE32-E72D297353CC}">
              <c16:uniqueId val="{00000000-D6E6-4585-A469-86B28141F8D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a:t>
            </a:r>
            <a:r>
              <a:rPr lang="en-US" baseline="0"/>
              <a:t> de agua superficial en el municipio de </a:t>
            </a:r>
          </a:p>
          <a:p>
            <a:pPr>
              <a:defRPr/>
            </a:pPr>
            <a:r>
              <a:rPr lang="en-US" baseline="0"/>
              <a:t>Ojuelos de Jalisco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7. Ojuelos de Jalisco'!$C$44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20-49CB-91F2-087D9FC5CE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20-49CB-91F2-087D9FC5CE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20-49CB-91F2-087D9FC5CE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20-49CB-91F2-087D9FC5CE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7. Ojuelos de Jalisco'!$A$45:$A$48</c:f>
              <c:strCache>
                <c:ptCount val="4"/>
                <c:pt idx="0">
                  <c:v>Agrícola</c:v>
                </c:pt>
                <c:pt idx="1">
                  <c:v>Diferentes usos</c:v>
                </c:pt>
                <c:pt idx="2">
                  <c:v>Pecuario</c:v>
                </c:pt>
                <c:pt idx="3">
                  <c:v>Público urbano</c:v>
                </c:pt>
              </c:strCache>
            </c:strRef>
          </c:cat>
          <c:val>
            <c:numRef>
              <c:f>'Municipio 7. Ojuelos de Jalisco'!$C$45:$C$48</c:f>
              <c:numCache>
                <c:formatCode>0.0%</c:formatCode>
                <c:ptCount val="4"/>
                <c:pt idx="0">
                  <c:v>0.13609887415093527</c:v>
                </c:pt>
                <c:pt idx="1">
                  <c:v>0.84237265216650847</c:v>
                </c:pt>
                <c:pt idx="2">
                  <c:v>3.5695620934667422E-3</c:v>
                </c:pt>
                <c:pt idx="3">
                  <c:v>1.7958911589089577E-2</c:v>
                </c:pt>
              </c:numCache>
            </c:numRef>
          </c:val>
          <c:extLst>
            <c:ext xmlns:c16="http://schemas.microsoft.com/office/drawing/2014/chart" uri="{C3380CC4-5D6E-409C-BE32-E72D297353CC}">
              <c16:uniqueId val="{00000000-1FD7-4D06-BDDF-A8ECD6E7DDE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a:t>
            </a:r>
            <a:r>
              <a:rPr lang="en-US"/>
              <a:t>de San Diego de Alejandría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8. San Diego de A.'!$C$3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EC55-4076-91FB-FCC74AC776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EC55-4076-91FB-FCC74AC77681}"/>
              </c:ext>
            </c:extLst>
          </c:dPt>
          <c:dLbls>
            <c:dLbl>
              <c:idx val="0"/>
              <c:layout>
                <c:manualLayout>
                  <c:x val="5.693237548493689E-2"/>
                  <c:y val="-7.830088723572130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C55-4076-91FB-FCC74AC77681}"/>
                </c:ext>
              </c:extLst>
            </c:dLbl>
            <c:dLbl>
              <c:idx val="1"/>
              <c:layout>
                <c:manualLayout>
                  <c:x val="-2.705398876933212E-2"/>
                  <c:y val="4.2596653945864128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C55-4076-91FB-FCC74AC776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8. San Diego de A.'!$A$4:$A$5</c:f>
              <c:strCache>
                <c:ptCount val="2"/>
                <c:pt idx="0">
                  <c:v>Agua subterránea </c:v>
                </c:pt>
                <c:pt idx="1">
                  <c:v>Agua superficial </c:v>
                </c:pt>
              </c:strCache>
            </c:strRef>
          </c:cat>
          <c:val>
            <c:numRef>
              <c:f>'Municipio 8. San Diego de A.'!$C$4:$C$5</c:f>
              <c:numCache>
                <c:formatCode>0%</c:formatCode>
                <c:ptCount val="2"/>
                <c:pt idx="0">
                  <c:v>0.82252830108870967</c:v>
                </c:pt>
                <c:pt idx="1">
                  <c:v>0.17747169891129036</c:v>
                </c:pt>
              </c:numCache>
            </c:numRef>
          </c:val>
          <c:extLst>
            <c:ext xmlns:c16="http://schemas.microsoft.com/office/drawing/2014/chart" uri="{C3380CC4-5D6E-409C-BE32-E72D297353CC}">
              <c16:uniqueId val="{00000000-EC55-4076-91FB-FCC74AC7768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 de agua subterránea</a:t>
            </a:r>
            <a:r>
              <a:rPr lang="en-US" baseline="0"/>
              <a:t> en el municipio de </a:t>
            </a:r>
          </a:p>
          <a:p>
            <a:pPr>
              <a:defRPr/>
            </a:pPr>
            <a:r>
              <a:rPr lang="en-US" baseline="0"/>
              <a:t>San Diego de Alejandría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8. San Diego de A.'!$C$17</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79-4C07-90B5-85E4120AAF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79-4C07-90B5-85E4120AAF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79-4C07-90B5-85E4120AAF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79-4C07-90B5-85E4120AAF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8. San Diego de A.'!$A$18:$A$21</c:f>
              <c:strCache>
                <c:ptCount val="4"/>
                <c:pt idx="0">
                  <c:v>Agrícola</c:v>
                </c:pt>
                <c:pt idx="1">
                  <c:v>Diferentes usos</c:v>
                </c:pt>
                <c:pt idx="2">
                  <c:v>Pecuario</c:v>
                </c:pt>
                <c:pt idx="3">
                  <c:v>Público urbano</c:v>
                </c:pt>
              </c:strCache>
            </c:strRef>
          </c:cat>
          <c:val>
            <c:numRef>
              <c:f>'Municipio 8. San Diego de A.'!$C$18:$C$21</c:f>
              <c:numCache>
                <c:formatCode>0%</c:formatCode>
                <c:ptCount val="4"/>
                <c:pt idx="0">
                  <c:v>0.45256794520502941</c:v>
                </c:pt>
                <c:pt idx="1">
                  <c:v>0.52749821133533525</c:v>
                </c:pt>
                <c:pt idx="2">
                  <c:v>5.4468329547942432E-3</c:v>
                </c:pt>
                <c:pt idx="3">
                  <c:v>1.4487010504841068E-2</c:v>
                </c:pt>
              </c:numCache>
            </c:numRef>
          </c:val>
          <c:extLst>
            <c:ext xmlns:c16="http://schemas.microsoft.com/office/drawing/2014/chart" uri="{C3380CC4-5D6E-409C-BE32-E72D297353CC}">
              <c16:uniqueId val="{00000000-3CBC-43F1-B2F8-3933B7CFF4E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Usos </a:t>
            </a:r>
            <a:r>
              <a:rPr lang="en-US" u="sng"/>
              <a:t>agua superficial </a:t>
            </a:r>
            <a:r>
              <a:rPr lang="en-US"/>
              <a:t>en los 17 municipios de Los Altos de Jalisco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'Agua superficial gráfica usos'!$C$3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6806-4A02-81E4-E899B202C7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6806-4A02-81E4-E899B202C7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6806-4A02-81E4-E899B202C7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1-6806-4A02-81E4-E899B202C7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6806-4A02-81E4-E899B202C7C0}"/>
              </c:ext>
            </c:extLst>
          </c:dPt>
          <c:dLbls>
            <c:dLbl>
              <c:idx val="1"/>
              <c:layout>
                <c:manualLayout>
                  <c:x val="6.0882790879917912E-3"/>
                  <c:y val="-3.1746022928794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806-4A02-81E4-E899B202C7C0}"/>
                </c:ext>
              </c:extLst>
            </c:dLbl>
            <c:dLbl>
              <c:idx val="2"/>
              <c:layout>
                <c:manualLayout>
                  <c:x val="-4.6676806341270256E-2"/>
                  <c:y val="5.643737409563413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806-4A02-81E4-E899B202C7C0}"/>
                </c:ext>
              </c:extLst>
            </c:dLbl>
            <c:dLbl>
              <c:idx val="3"/>
              <c:layout>
                <c:manualLayout>
                  <c:x val="3.0441395439958861E-2"/>
                  <c:y val="7.0546717619542664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806-4A02-81E4-E899B202C7C0}"/>
                </c:ext>
              </c:extLst>
            </c:dLbl>
            <c:dLbl>
              <c:idx val="4"/>
              <c:layout>
                <c:manualLayout>
                  <c:x val="1.8264837263975316E-2"/>
                  <c:y val="-3.5273358809771332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806-4A02-81E4-E899B202C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'Agua superficial gráfica usos'!$A$4:$A$8</c:f>
              <c:strCache>
                <c:ptCount val="5"/>
                <c:pt idx="0">
                  <c:v>Agrícola</c:v>
                </c:pt>
                <c:pt idx="1">
                  <c:v>Doméstico</c:v>
                </c:pt>
                <c:pt idx="2">
                  <c:v>Industrial</c:v>
                </c:pt>
                <c:pt idx="3">
                  <c:v>Público urbano</c:v>
                </c:pt>
                <c:pt idx="4">
                  <c:v>Servicios</c:v>
                </c:pt>
              </c:strCache>
            </c:strRef>
          </c:cat>
          <c:val>
            <c:numRef>
              <c:f>'Agua superficial gráfica usos'!$C$4:$C$8</c:f>
              <c:numCache>
                <c:formatCode>0.00%</c:formatCode>
                <c:ptCount val="5"/>
                <c:pt idx="0">
                  <c:v>0.6920267067292547</c:v>
                </c:pt>
                <c:pt idx="1">
                  <c:v>4.9395545782628921E-5</c:v>
                </c:pt>
                <c:pt idx="2">
                  <c:v>1.8634977134980829E-4</c:v>
                </c:pt>
                <c:pt idx="3">
                  <c:v>0.30814830236610441</c:v>
                </c:pt>
                <c:pt idx="4">
                  <c:v>1.1495223150323468E-3</c:v>
                </c:pt>
              </c:numCache>
            </c:numRef>
          </c:val>
          <c:extLst>
            <c:ext xmlns:c16="http://schemas.microsoft.com/office/drawing/2014/chart" uri="{C3380CC4-5D6E-409C-BE32-E72D297353CC}">
              <c16:uniqueId val="{00000000-6806-4A02-81E4-E899B202C7C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 de agua superficial en el municipio de</a:t>
            </a:r>
          </a:p>
          <a:p>
            <a:pPr>
              <a:defRPr/>
            </a:pPr>
            <a:r>
              <a:rPr lang="en-US"/>
              <a:t> San Diego de Alejandría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8. San Diego de A.'!$C$37</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6E-40AA-9248-6327B697CA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6E6E-40AA-9248-6327B697CA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38-4594-BAE0-B3226CC72759}"/>
              </c:ext>
            </c:extLst>
          </c:dPt>
          <c:dLbls>
            <c:dLbl>
              <c:idx val="0"/>
              <c:layout>
                <c:manualLayout>
                  <c:x val="1.132459834170828E-2"/>
                  <c:y val="2.020170308293452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6E-40AA-9248-6327B697CA23}"/>
                </c:ext>
              </c:extLst>
            </c:dLbl>
            <c:dLbl>
              <c:idx val="1"/>
              <c:layout>
                <c:manualLayout>
                  <c:x val="-3.1849845807047479E-2"/>
                  <c:y val="-4.489184832603319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6E-40AA-9248-6327B697CA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8. San Diego de A.'!$A$38:$A$40</c:f>
              <c:strCache>
                <c:ptCount val="3"/>
                <c:pt idx="0">
                  <c:v>Agrícola</c:v>
                </c:pt>
                <c:pt idx="1">
                  <c:v>Diferentes usos</c:v>
                </c:pt>
                <c:pt idx="2">
                  <c:v>Pecuario</c:v>
                </c:pt>
              </c:strCache>
            </c:strRef>
          </c:cat>
          <c:val>
            <c:numRef>
              <c:f>'Municipio 8. San Diego de A.'!$C$38:$C$40</c:f>
              <c:numCache>
                <c:formatCode>0%</c:formatCode>
                <c:ptCount val="3"/>
                <c:pt idx="0">
                  <c:v>0.34339707912371703</c:v>
                </c:pt>
                <c:pt idx="1">
                  <c:v>0.64989457872804901</c:v>
                </c:pt>
                <c:pt idx="2">
                  <c:v>6.7083421482339424E-3</c:v>
                </c:pt>
              </c:numCache>
            </c:numRef>
          </c:val>
          <c:extLst>
            <c:ext xmlns:c16="http://schemas.microsoft.com/office/drawing/2014/chart" uri="{C3380CC4-5D6E-409C-BE32-E72D297353CC}">
              <c16:uniqueId val="{00000000-6E6E-40AA-9248-6327B697CA2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San Julián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10. San Julián'!$C$3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07-4B11-BF68-5145A19488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07-4B11-BF68-5145A19488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10. San Julián'!$A$4:$A$5</c:f>
              <c:strCache>
                <c:ptCount val="2"/>
                <c:pt idx="0">
                  <c:v>Agua subterránea </c:v>
                </c:pt>
                <c:pt idx="1">
                  <c:v>Agua superficial </c:v>
                </c:pt>
              </c:strCache>
            </c:strRef>
          </c:cat>
          <c:val>
            <c:numRef>
              <c:f>'Municipio 10. San Julián'!$C$4:$C$5</c:f>
              <c:numCache>
                <c:formatCode>0%</c:formatCode>
                <c:ptCount val="2"/>
                <c:pt idx="0">
                  <c:v>0.97256752184813333</c:v>
                </c:pt>
                <c:pt idx="1">
                  <c:v>2.7432478151866686E-2</c:v>
                </c:pt>
              </c:numCache>
            </c:numRef>
          </c:val>
          <c:extLst>
            <c:ext xmlns:c16="http://schemas.microsoft.com/office/drawing/2014/chart" uri="{C3380CC4-5D6E-409C-BE32-E72D297353CC}">
              <c16:uniqueId val="{00000000-E169-4A3F-9DD5-6FED475F711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a:t>
            </a:r>
            <a:r>
              <a:rPr lang="en-US"/>
              <a:t> San</a:t>
            </a:r>
            <a:r>
              <a:rPr lang="en-US" baseline="0"/>
              <a:t> </a:t>
            </a:r>
            <a:r>
              <a:rPr lang="en-US"/>
              <a:t>Julián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10. San Julián'!$C$18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B8-4AED-A187-3BDB857B66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EB8-4AED-A187-3BDB857B66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EB8-4AED-A187-3BDB857B66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EB8-4AED-A187-3BDB857B66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10. San Julián'!$A$19:$A$22</c:f>
              <c:strCache>
                <c:ptCount val="4"/>
                <c:pt idx="0">
                  <c:v>Agrícola</c:v>
                </c:pt>
                <c:pt idx="1">
                  <c:v>Diferentes usos</c:v>
                </c:pt>
                <c:pt idx="2">
                  <c:v>Industrial</c:v>
                </c:pt>
                <c:pt idx="3">
                  <c:v>Público urbano</c:v>
                </c:pt>
              </c:strCache>
            </c:strRef>
          </c:cat>
          <c:val>
            <c:numRef>
              <c:f>'Municipio 10. San Julián'!$C$19:$C$22</c:f>
              <c:numCache>
                <c:formatCode>0%</c:formatCode>
                <c:ptCount val="4"/>
                <c:pt idx="0">
                  <c:v>0.30416399362816232</c:v>
                </c:pt>
                <c:pt idx="1">
                  <c:v>0.44041862927729042</c:v>
                </c:pt>
                <c:pt idx="2">
                  <c:v>7.1137702364738537E-3</c:v>
                </c:pt>
                <c:pt idx="3">
                  <c:v>0.24830360685807337</c:v>
                </c:pt>
              </c:numCache>
            </c:numRef>
          </c:val>
          <c:extLst>
            <c:ext xmlns:c16="http://schemas.microsoft.com/office/drawing/2014/chart" uri="{C3380CC4-5D6E-409C-BE32-E72D297353CC}">
              <c16:uniqueId val="{00000000-ADB0-4B8D-B4FA-2E31C1E562E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400" b="0" i="0" u="none" strike="noStrike" kern="1200" spc="0" baseline="0">
                <a:solidFill>
                  <a:sysClr val="windowText" lastClr="000000">
                    <a:lumMod val="65000"/>
                    <a:lumOff val="35000"/>
                  </a:sysClr>
                </a:solidFill>
                <a:latin typeface="+mn-lt"/>
                <a:ea typeface="+mn-ea"/>
                <a:cs typeface="+mn-cs"/>
              </a:rPr>
              <a:t>San Julián</a:t>
            </a:r>
          </a:p>
        </c:rich>
      </c:tx>
      <c:layout>
        <c:manualLayout>
          <c:xMode val="edge"/>
          <c:yMode val="edge"/>
          <c:x val="0.20451962815224439"/>
          <c:y val="2.4691358024691357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10. San Julián'!$C$44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5-4F46-8F63-DB030995F4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5-4F46-8F63-DB030995F4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5-4F46-8F63-DB030995F4D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10. San Julián'!$A$45:$A$47</c:f>
              <c:strCache>
                <c:ptCount val="3"/>
                <c:pt idx="0">
                  <c:v>Agrícola</c:v>
                </c:pt>
                <c:pt idx="1">
                  <c:v>Diferentes usos</c:v>
                </c:pt>
                <c:pt idx="2">
                  <c:v>Pecuario</c:v>
                </c:pt>
              </c:strCache>
            </c:strRef>
          </c:cat>
          <c:val>
            <c:numRef>
              <c:f>'Municipio 10. San Julián'!$C$45:$C$47</c:f>
              <c:numCache>
                <c:formatCode>0%</c:formatCode>
                <c:ptCount val="3"/>
                <c:pt idx="0">
                  <c:v>4.8650752464971456E-2</c:v>
                </c:pt>
                <c:pt idx="1">
                  <c:v>0.87676764400622731</c:v>
                </c:pt>
                <c:pt idx="2">
                  <c:v>7.4581603528801249E-2</c:v>
                </c:pt>
              </c:numCache>
            </c:numRef>
          </c:val>
          <c:extLst>
            <c:ext xmlns:c16="http://schemas.microsoft.com/office/drawing/2014/chart" uri="{C3380CC4-5D6E-409C-BE32-E72D297353CC}">
              <c16:uniqueId val="{00000000-21DA-4C46-A5CB-09E0696510F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Agua concesionada en el municipio de San</a:t>
            </a:r>
            <a:r>
              <a:rPr lang="en-US" baseline="0"/>
              <a:t> Juan de los Lagos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9. San Juan de los L.'!$C$3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C3FB-40C9-9F6D-BB11900755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3FB-40C9-9F6D-BB11900755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9. San Juan de los L.'!$A$4:$A$5</c:f>
              <c:strCache>
                <c:ptCount val="2"/>
                <c:pt idx="0">
                  <c:v>Agua subterránea </c:v>
                </c:pt>
                <c:pt idx="1">
                  <c:v>Agua superficial </c:v>
                </c:pt>
              </c:strCache>
            </c:strRef>
          </c:cat>
          <c:val>
            <c:numRef>
              <c:f>'Municipio 9. San Juan de los L.'!$C$4:$C$5</c:f>
              <c:numCache>
                <c:formatCode>0%</c:formatCode>
                <c:ptCount val="2"/>
                <c:pt idx="0">
                  <c:v>0.97403943648276459</c:v>
                </c:pt>
                <c:pt idx="1">
                  <c:v>2.5960563517235458E-2</c:v>
                </c:pt>
              </c:numCache>
            </c:numRef>
          </c:val>
          <c:extLst>
            <c:ext xmlns:c16="http://schemas.microsoft.com/office/drawing/2014/chart" uri="{C3380CC4-5D6E-409C-BE32-E72D297353CC}">
              <c16:uniqueId val="{00000000-C3FB-40C9-9F6D-BB119007552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 </a:t>
            </a:r>
            <a:r>
              <a:rPr lang="en-US" sz="1400" b="0" i="0" u="none" strike="noStrike" kern="1200" spc="0" baseline="0">
                <a:solidFill>
                  <a:sysClr val="windowText" lastClr="000000">
                    <a:lumMod val="65000"/>
                    <a:lumOff val="35000"/>
                  </a:sysClr>
                </a:solidFill>
                <a:latin typeface="+mn-lt"/>
                <a:ea typeface="+mn-ea"/>
                <a:cs typeface="+mn-cs"/>
              </a:rPr>
              <a:t>Usos de agua subterránea en el municipio de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400" b="0" i="0" u="none" strike="noStrike" kern="1200" spc="0" baseline="0">
                <a:solidFill>
                  <a:sysClr val="windowText" lastClr="000000">
                    <a:lumMod val="65000"/>
                    <a:lumOff val="35000"/>
                  </a:sysClr>
                </a:solidFill>
                <a:latin typeface="+mn-lt"/>
                <a:ea typeface="+mn-ea"/>
                <a:cs typeface="+mn-cs"/>
              </a:rPr>
              <a:t>San Juan de los Lagos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9. San Juan de los L.'!$C$18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B3-4FB4-B1D2-B21EC3320C5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B3-4FB4-B1D2-B21EC3320C5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B3-4FB4-B1D2-B21EC3320C5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B3-4FB4-B1D2-B21EC3320C5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9B3-4FB4-B1D2-B21EC3320C5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9B3-4FB4-B1D2-B21EC3320C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9. San Juan de los L.'!$A$19:$A$24</c:f>
              <c:strCache>
                <c:ptCount val="6"/>
                <c:pt idx="0">
                  <c:v>Agrícola</c:v>
                </c:pt>
                <c:pt idx="1">
                  <c:v>Diferentes usos</c:v>
                </c:pt>
                <c:pt idx="2">
                  <c:v>Industrial</c:v>
                </c:pt>
                <c:pt idx="3">
                  <c:v>Pecuario</c:v>
                </c:pt>
                <c:pt idx="4">
                  <c:v>Público urbano</c:v>
                </c:pt>
                <c:pt idx="5">
                  <c:v>Servicios</c:v>
                </c:pt>
              </c:strCache>
            </c:strRef>
          </c:cat>
          <c:val>
            <c:numRef>
              <c:f>'Municipio 9. San Juan de los L.'!$C$19:$C$24</c:f>
              <c:numCache>
                <c:formatCode>0.0%</c:formatCode>
                <c:ptCount val="6"/>
                <c:pt idx="0">
                  <c:v>0.69826117593501491</c:v>
                </c:pt>
                <c:pt idx="1">
                  <c:v>0.2554883307598772</c:v>
                </c:pt>
                <c:pt idx="2">
                  <c:v>5.6479393376205065E-3</c:v>
                </c:pt>
                <c:pt idx="3">
                  <c:v>5.104361738137643E-3</c:v>
                </c:pt>
                <c:pt idx="4">
                  <c:v>3.3914702673348056E-2</c:v>
                </c:pt>
                <c:pt idx="5">
                  <c:v>1.5834895560016184E-3</c:v>
                </c:pt>
              </c:numCache>
            </c:numRef>
          </c:val>
          <c:extLst>
            <c:ext xmlns:c16="http://schemas.microsoft.com/office/drawing/2014/chart" uri="{C3380CC4-5D6E-409C-BE32-E72D297353CC}">
              <c16:uniqueId val="{00000000-B044-4893-B1F4-06347C43288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 de</a:t>
            </a:r>
            <a:r>
              <a:rPr lang="en-US" baseline="0"/>
              <a:t> agua superficial en el municipio de</a:t>
            </a:r>
          </a:p>
          <a:p>
            <a:pPr>
              <a:defRPr/>
            </a:pPr>
            <a:r>
              <a:rPr lang="en-US" baseline="0"/>
              <a:t> San Juan de los Lagos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9. San Juan de los L.'!$C$44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AF-4926-8DA7-FCB4A58098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AF-4926-8DA7-FCB4A58098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AF-4926-8DA7-FCB4A58098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AF-4926-8DA7-FCB4A5809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9. San Juan de los L.'!$A$45:$A$48</c:f>
              <c:strCache>
                <c:ptCount val="4"/>
                <c:pt idx="0">
                  <c:v>Agrícola</c:v>
                </c:pt>
                <c:pt idx="1">
                  <c:v>Diferentes usos</c:v>
                </c:pt>
                <c:pt idx="2">
                  <c:v>Pecuario</c:v>
                </c:pt>
                <c:pt idx="3">
                  <c:v>Público urbano</c:v>
                </c:pt>
              </c:strCache>
            </c:strRef>
          </c:cat>
          <c:val>
            <c:numRef>
              <c:f>'Municipio 9. San Juan de los L.'!$C$45:$C$48</c:f>
              <c:numCache>
                <c:formatCode>0.0%</c:formatCode>
                <c:ptCount val="4"/>
                <c:pt idx="0">
                  <c:v>0.83661175572099133</c:v>
                </c:pt>
                <c:pt idx="1">
                  <c:v>0.11622920209504053</c:v>
                </c:pt>
                <c:pt idx="2">
                  <c:v>1.32922134973812E-3</c:v>
                </c:pt>
                <c:pt idx="3">
                  <c:v>4.5829820834229998E-2</c:v>
                </c:pt>
              </c:numCache>
            </c:numRef>
          </c:val>
          <c:extLst>
            <c:ext xmlns:c16="http://schemas.microsoft.com/office/drawing/2014/chart" uri="{C3380CC4-5D6E-409C-BE32-E72D297353CC}">
              <c16:uniqueId val="{00000000-EED4-45BC-A876-3048685C469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San Miguel el Alto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11. San Miguel el A.'!$C$3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0F-4F93-A7BD-B71FA924F8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0F-4F93-A7BD-B71FA924F8B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11. San Miguel el A.'!$A$4:$A$5</c:f>
              <c:strCache>
                <c:ptCount val="2"/>
                <c:pt idx="0">
                  <c:v>Agua subterránea </c:v>
                </c:pt>
                <c:pt idx="1">
                  <c:v>Agua superficial </c:v>
                </c:pt>
              </c:strCache>
            </c:strRef>
          </c:cat>
          <c:val>
            <c:numRef>
              <c:f>'Municipio 11. San Miguel el A.'!$C$4:$C$5</c:f>
              <c:numCache>
                <c:formatCode>0%</c:formatCode>
                <c:ptCount val="2"/>
                <c:pt idx="0">
                  <c:v>0.98292001951401087</c:v>
                </c:pt>
                <c:pt idx="1">
                  <c:v>1.7079980485989136E-2</c:v>
                </c:pt>
              </c:numCache>
            </c:numRef>
          </c:val>
          <c:extLst>
            <c:ext xmlns:c16="http://schemas.microsoft.com/office/drawing/2014/chart" uri="{C3380CC4-5D6E-409C-BE32-E72D297353CC}">
              <c16:uniqueId val="{00000000-B526-4806-AFC4-E5BF4BBA61B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a:t>
            </a:r>
          </a:p>
          <a:p>
            <a:pPr>
              <a:defRPr/>
            </a:pPr>
            <a:r>
              <a:rPr lang="en-US" sz="1400" b="0" i="0" u="none" strike="noStrike" baseline="0">
                <a:effectLst/>
              </a:rPr>
              <a:t> San Miguel el Alto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11. San Miguel el A.'!$C$18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BD-476F-9970-6210CDBC64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BD-476F-9970-6210CDBC64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BD-476F-9970-6210CDBC64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BD-476F-9970-6210CDBC64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BD-476F-9970-6210CDBC64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8BD-476F-9970-6210CDBC64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11. San Miguel el A.'!$A$19:$A$24</c:f>
              <c:strCache>
                <c:ptCount val="6"/>
                <c:pt idx="0">
                  <c:v>Agrícola</c:v>
                </c:pt>
                <c:pt idx="1">
                  <c:v>Diferentes usos</c:v>
                </c:pt>
                <c:pt idx="2">
                  <c:v>Industrial</c:v>
                </c:pt>
                <c:pt idx="3">
                  <c:v>Pecuario</c:v>
                </c:pt>
                <c:pt idx="4">
                  <c:v>Público urbano</c:v>
                </c:pt>
                <c:pt idx="5">
                  <c:v>Servicios</c:v>
                </c:pt>
              </c:strCache>
            </c:strRef>
          </c:cat>
          <c:val>
            <c:numRef>
              <c:f>'Municipio 11. San Miguel el A.'!$C$19:$C$24</c:f>
              <c:numCache>
                <c:formatCode>0.00%</c:formatCode>
                <c:ptCount val="6"/>
                <c:pt idx="0">
                  <c:v>0.3896177712662236</c:v>
                </c:pt>
                <c:pt idx="1">
                  <c:v>0.53198814447535403</c:v>
                </c:pt>
                <c:pt idx="2">
                  <c:v>2.6159579670866507E-4</c:v>
                </c:pt>
                <c:pt idx="3">
                  <c:v>2.420339246265878E-2</c:v>
                </c:pt>
                <c:pt idx="4">
                  <c:v>4.7014334304654834E-2</c:v>
                </c:pt>
                <c:pt idx="5">
                  <c:v>6.9147616944001435E-3</c:v>
                </c:pt>
              </c:numCache>
            </c:numRef>
          </c:val>
          <c:extLst>
            <c:ext xmlns:c16="http://schemas.microsoft.com/office/drawing/2014/chart" uri="{C3380CC4-5D6E-409C-BE32-E72D297353CC}">
              <c16:uniqueId val="{00000000-62D1-46D1-880A-E6CEAD6B64D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a:t>San</a:t>
            </a:r>
            <a:r>
              <a:rPr lang="en-US" baseline="0"/>
              <a:t> Miguel el Alto</a:t>
            </a: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11. San Miguel el A.'!$C$44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5E-4982-9184-59A7B2F399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5E-4982-9184-59A7B2F399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5E-4982-9184-59A7B2F399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11. San Miguel el A.'!$A$45:$A$47</c:f>
              <c:strCache>
                <c:ptCount val="3"/>
                <c:pt idx="0">
                  <c:v>Agrícola</c:v>
                </c:pt>
                <c:pt idx="1">
                  <c:v>Diferentes usos</c:v>
                </c:pt>
                <c:pt idx="2">
                  <c:v>Público urbano</c:v>
                </c:pt>
              </c:strCache>
            </c:strRef>
          </c:cat>
          <c:val>
            <c:numRef>
              <c:f>'Municipio 11. San Miguel el A.'!$C$45:$C$47</c:f>
              <c:numCache>
                <c:formatCode>0%</c:formatCode>
                <c:ptCount val="3"/>
                <c:pt idx="0">
                  <c:v>0.40029476387652135</c:v>
                </c:pt>
                <c:pt idx="1">
                  <c:v>0.34713489662564612</c:v>
                </c:pt>
                <c:pt idx="2">
                  <c:v>0.25257033949783253</c:v>
                </c:pt>
              </c:numCache>
            </c:numRef>
          </c:val>
          <c:extLst>
            <c:ext xmlns:c16="http://schemas.microsoft.com/office/drawing/2014/chart" uri="{C3380CC4-5D6E-409C-BE32-E72D297353CC}">
              <c16:uniqueId val="{00000000-FE02-4477-A561-6BFBDA7ECC1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4030981067125643"/>
          <c:y val="0.91184928258483677"/>
          <c:w val="0.48231784279977052"/>
          <c:h val="6.50293371476530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u="sng" baseline="0"/>
              <a:t>Agua subterránea </a:t>
            </a:r>
            <a:r>
              <a:rPr lang="en-US" baseline="0"/>
              <a:t>en los 17 municipios de Los Altos de Jalisco </a:t>
            </a:r>
            <a:endParaRPr lang="en-US"/>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strRef>
              <c:f>' Agua subterránea 17 mun'!$A$5:$A$21</c:f>
              <c:strCache>
                <c:ptCount val="17"/>
                <c:pt idx="0">
                  <c:v>Acatic</c:v>
                </c:pt>
                <c:pt idx="1">
                  <c:v>Cañadas de Obregón</c:v>
                </c:pt>
                <c:pt idx="2">
                  <c:v>Encarnación de Díaz</c:v>
                </c:pt>
                <c:pt idx="3">
                  <c:v>Jalostotitlán</c:v>
                </c:pt>
                <c:pt idx="4">
                  <c:v>Lagos de Moreno</c:v>
                </c:pt>
                <c:pt idx="5">
                  <c:v>Mexticacán</c:v>
                </c:pt>
                <c:pt idx="6">
                  <c:v>Ojuelos de Jalisco</c:v>
                </c:pt>
                <c:pt idx="7">
                  <c:v>San Diego de Alejandría</c:v>
                </c:pt>
                <c:pt idx="8">
                  <c:v>San Julián</c:v>
                </c:pt>
                <c:pt idx="9">
                  <c:v>San Juan de los Lagos</c:v>
                </c:pt>
                <c:pt idx="10">
                  <c:v>San Miguel el Alto</c:v>
                </c:pt>
                <c:pt idx="11">
                  <c:v>Tepatitlán de Morelos</c:v>
                </c:pt>
                <c:pt idx="12">
                  <c:v>Teocaltiche</c:v>
                </c:pt>
                <c:pt idx="13">
                  <c:v>Unión de San Antonio</c:v>
                </c:pt>
                <c:pt idx="14">
                  <c:v>Valle de Guadalupe</c:v>
                </c:pt>
                <c:pt idx="15">
                  <c:v>Villa Hidalgo</c:v>
                </c:pt>
                <c:pt idx="16">
                  <c:v>Yahualica González de Gallo</c:v>
                </c:pt>
              </c:strCache>
            </c:strRef>
          </c:cat>
          <c:val>
            <c:numRef>
              <c:f>' Agua subterránea 17 mun'!$C$5:$C$21</c:f>
              <c:numCache>
                <c:formatCode>0.0%</c:formatCode>
                <c:ptCount val="17"/>
                <c:pt idx="0">
                  <c:v>2.1047762095406781E-2</c:v>
                </c:pt>
                <c:pt idx="1">
                  <c:v>2.528779847239127E-3</c:v>
                </c:pt>
                <c:pt idx="2">
                  <c:v>0.10542835938256633</c:v>
                </c:pt>
                <c:pt idx="3">
                  <c:v>6.2944550704642679E-2</c:v>
                </c:pt>
                <c:pt idx="4">
                  <c:v>0.27970284888538116</c:v>
                </c:pt>
                <c:pt idx="5">
                  <c:v>8.1620190559320294E-3</c:v>
                </c:pt>
                <c:pt idx="6">
                  <c:v>1.9170471772220084E-2</c:v>
                </c:pt>
                <c:pt idx="7">
                  <c:v>2.7003655349986819E-2</c:v>
                </c:pt>
                <c:pt idx="8">
                  <c:v>6.9264462561908161E-3</c:v>
                </c:pt>
                <c:pt idx="9">
                  <c:v>0.14693550025560606</c:v>
                </c:pt>
                <c:pt idx="10">
                  <c:v>6.0556853038949886E-2</c:v>
                </c:pt>
                <c:pt idx="11">
                  <c:v>0.11288675824468188</c:v>
                </c:pt>
                <c:pt idx="12">
                  <c:v>3.6989540053094454E-2</c:v>
                </c:pt>
                <c:pt idx="13">
                  <c:v>5.752699002876005E-2</c:v>
                </c:pt>
                <c:pt idx="14">
                  <c:v>1.5556950701689238E-2</c:v>
                </c:pt>
                <c:pt idx="15">
                  <c:v>1.3628971372844747E-2</c:v>
                </c:pt>
                <c:pt idx="16">
                  <c:v>2.3003542954807742E-2</c:v>
                </c:pt>
              </c:numCache>
            </c:numRef>
          </c:val>
          <c:extLst>
            <c:ext xmlns:c16="http://schemas.microsoft.com/office/drawing/2014/chart" uri="{C3380CC4-5D6E-409C-BE32-E72D297353CC}">
              <c16:uniqueId val="{00000000-44B5-4219-8B77-860C34B534FB}"/>
            </c:ext>
          </c:extLst>
        </c:ser>
        <c:dLbls>
          <c:dLblPos val="outEnd"/>
          <c:showLegendKey val="0"/>
          <c:showVal val="1"/>
          <c:showCatName val="0"/>
          <c:showSerName val="0"/>
          <c:showPercent val="0"/>
          <c:showBubbleSize val="0"/>
        </c:dLbls>
        <c:gapWidth val="247"/>
        <c:axId val="1873513679"/>
        <c:axId val="1873514511"/>
      </c:barChart>
      <c:catAx>
        <c:axId val="1873513679"/>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1873514511"/>
        <c:crosses val="autoZero"/>
        <c:auto val="1"/>
        <c:lblAlgn val="ctr"/>
        <c:lblOffset val="100"/>
        <c:noMultiLvlLbl val="0"/>
      </c:catAx>
      <c:valAx>
        <c:axId val="1873514511"/>
        <c:scaling>
          <c:orientation val="minMax"/>
        </c:scaling>
        <c:delete val="0"/>
        <c:axPos val="b"/>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873513679"/>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a:t>
            </a:r>
            <a:r>
              <a:rPr lang="en-US"/>
              <a:t>Teocaltiche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12. Teocaltiche'!$C$3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6F-4EBC-A9F3-EC4E5E42E1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6F-4EBC-A9F3-EC4E5E42E1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12. Teocaltiche'!$A$4:$A$5</c:f>
              <c:strCache>
                <c:ptCount val="2"/>
                <c:pt idx="0">
                  <c:v>Agua subterránea </c:v>
                </c:pt>
                <c:pt idx="1">
                  <c:v>Agua superficial </c:v>
                </c:pt>
              </c:strCache>
            </c:strRef>
          </c:cat>
          <c:val>
            <c:numRef>
              <c:f>'Municipio 12. Teocaltiche'!$C$4:$C$5</c:f>
              <c:numCache>
                <c:formatCode>0%</c:formatCode>
                <c:ptCount val="2"/>
                <c:pt idx="0">
                  <c:v>0.60176119799700423</c:v>
                </c:pt>
                <c:pt idx="1">
                  <c:v>0.39823880200299577</c:v>
                </c:pt>
              </c:numCache>
            </c:numRef>
          </c:val>
          <c:extLst>
            <c:ext xmlns:c16="http://schemas.microsoft.com/office/drawing/2014/chart" uri="{C3380CC4-5D6E-409C-BE32-E72D297353CC}">
              <c16:uniqueId val="{00000000-FC7E-417A-8001-B2378B3C9AD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subterránea en el municipio de Teocaltiche</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12. Teocaltiche'!$C$18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6D-4977-8DC7-6F61D310A2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6D-4977-8DC7-6F61D310A2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6D-4977-8DC7-6F61D310A2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6D-4977-8DC7-6F61D310A2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6D-4977-8DC7-6F61D310A2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12. Teocaltiche'!$A$19:$A$23</c:f>
              <c:strCache>
                <c:ptCount val="5"/>
                <c:pt idx="0">
                  <c:v>Agrícola</c:v>
                </c:pt>
                <c:pt idx="1">
                  <c:v>Diferentes usos</c:v>
                </c:pt>
                <c:pt idx="2">
                  <c:v>Industrial</c:v>
                </c:pt>
                <c:pt idx="3">
                  <c:v>Pecuario</c:v>
                </c:pt>
                <c:pt idx="4">
                  <c:v>Público urbano</c:v>
                </c:pt>
              </c:strCache>
            </c:strRef>
          </c:cat>
          <c:val>
            <c:numRef>
              <c:f>'Municipio 12. Teocaltiche'!$C$19:$C$23</c:f>
              <c:numCache>
                <c:formatCode>0.0%</c:formatCode>
                <c:ptCount val="5"/>
                <c:pt idx="0">
                  <c:v>0.54814112789195268</c:v>
                </c:pt>
                <c:pt idx="1">
                  <c:v>0.33215097239155295</c:v>
                </c:pt>
                <c:pt idx="2">
                  <c:v>1.3062159056904407E-3</c:v>
                </c:pt>
                <c:pt idx="3">
                  <c:v>4.0458217541843632E-3</c:v>
                </c:pt>
                <c:pt idx="4">
                  <c:v>0.1143558620566196</c:v>
                </c:pt>
              </c:numCache>
            </c:numRef>
          </c:val>
          <c:extLst>
            <c:ext xmlns:c16="http://schemas.microsoft.com/office/drawing/2014/chart" uri="{C3380CC4-5D6E-409C-BE32-E72D297353CC}">
              <c16:uniqueId val="{00000000-C957-4835-B35A-0BACA02F0AB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a:t>Teocaltiche</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12. Teocaltiche'!$C$44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E8-4022-8DE6-C06A36296F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E8-4022-8DE6-C06A36296F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E8-4022-8DE6-C06A36296F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12. Teocaltiche'!$A$45:$A$47</c:f>
              <c:strCache>
                <c:ptCount val="3"/>
                <c:pt idx="0">
                  <c:v>Agrícola</c:v>
                </c:pt>
                <c:pt idx="1">
                  <c:v>Diferentes usos</c:v>
                </c:pt>
                <c:pt idx="2">
                  <c:v>Público urbano</c:v>
                </c:pt>
              </c:strCache>
            </c:strRef>
          </c:cat>
          <c:val>
            <c:numRef>
              <c:f>'Municipio 12. Teocaltiche'!$C$45:$C$47</c:f>
              <c:numCache>
                <c:formatCode>0%</c:formatCode>
                <c:ptCount val="3"/>
                <c:pt idx="0">
                  <c:v>0.55097596852370634</c:v>
                </c:pt>
                <c:pt idx="1">
                  <c:v>0.3605445848378524</c:v>
                </c:pt>
                <c:pt idx="2">
                  <c:v>8.8479446638441303E-2</c:v>
                </c:pt>
              </c:numCache>
            </c:numRef>
          </c:val>
          <c:extLst>
            <c:ext xmlns:c16="http://schemas.microsoft.com/office/drawing/2014/chart" uri="{C3380CC4-5D6E-409C-BE32-E72D297353CC}">
              <c16:uniqueId val="{00000000-98C8-42FA-A9F8-078A30AD61E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Tepatitlán de Morelos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13. Tepatitlán de M.'!$C$3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0C-4FB3-9E67-BF8191ACE1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0C-4FB3-9E67-BF8191ACE1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13. Tepatitlán de M.'!$A$4:$A$5</c:f>
              <c:strCache>
                <c:ptCount val="2"/>
                <c:pt idx="0">
                  <c:v>Agua subterránea </c:v>
                </c:pt>
                <c:pt idx="1">
                  <c:v>Agua superficial </c:v>
                </c:pt>
              </c:strCache>
            </c:strRef>
          </c:cat>
          <c:val>
            <c:numRef>
              <c:f>'Municipio 13. Tepatitlán de M.'!$C$4:$C$5</c:f>
              <c:numCache>
                <c:formatCode>0%</c:formatCode>
                <c:ptCount val="2"/>
                <c:pt idx="0">
                  <c:v>0.79769713367272477</c:v>
                </c:pt>
                <c:pt idx="1">
                  <c:v>0.20230286632727523</c:v>
                </c:pt>
              </c:numCache>
            </c:numRef>
          </c:val>
          <c:extLst>
            <c:ext xmlns:c16="http://schemas.microsoft.com/office/drawing/2014/chart" uri="{C3380CC4-5D6E-409C-BE32-E72D297353CC}">
              <c16:uniqueId val="{00000000-7E25-450E-AC42-7648E5BAA74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Tepatitlán de Morelos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13. Tepatitlán de M.'!$C$18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A2-4F39-9A72-1042FA8E56D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A2-4F39-9A72-1042FA8E56D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A2-4F39-9A72-1042FA8E56D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A2-4F39-9A72-1042FA8E56D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A2-4F39-9A72-1042FA8E56D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BA2-4F39-9A72-1042FA8E56D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13. Tepatitlán de M.'!$A$19:$A$24</c:f>
              <c:strCache>
                <c:ptCount val="6"/>
                <c:pt idx="0">
                  <c:v>Agrícola</c:v>
                </c:pt>
                <c:pt idx="1">
                  <c:v>Diferentes usos</c:v>
                </c:pt>
                <c:pt idx="2">
                  <c:v>Industrial</c:v>
                </c:pt>
                <c:pt idx="3">
                  <c:v>Pecuario</c:v>
                </c:pt>
                <c:pt idx="4">
                  <c:v>Público urbano</c:v>
                </c:pt>
                <c:pt idx="5">
                  <c:v>Servicios</c:v>
                </c:pt>
              </c:strCache>
            </c:strRef>
          </c:cat>
          <c:val>
            <c:numRef>
              <c:f>'Municipio 13. Tepatitlán de M.'!$C$19:$C$24</c:f>
              <c:numCache>
                <c:formatCode>0%</c:formatCode>
                <c:ptCount val="6"/>
                <c:pt idx="0">
                  <c:v>0.4803527921857807</c:v>
                </c:pt>
                <c:pt idx="1">
                  <c:v>0.28047529649681469</c:v>
                </c:pt>
                <c:pt idx="2">
                  <c:v>4.3277185182639288E-2</c:v>
                </c:pt>
                <c:pt idx="3">
                  <c:v>2.3381588753825497E-2</c:v>
                </c:pt>
                <c:pt idx="4">
                  <c:v>0.13620110557554424</c:v>
                </c:pt>
                <c:pt idx="5">
                  <c:v>3.6312031805395689E-2</c:v>
                </c:pt>
              </c:numCache>
            </c:numRef>
          </c:val>
          <c:extLst>
            <c:ext xmlns:c16="http://schemas.microsoft.com/office/drawing/2014/chart" uri="{C3380CC4-5D6E-409C-BE32-E72D297353CC}">
              <c16:uniqueId val="{00000000-6DF5-442F-9062-EF83E27B9FC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Tepatitlán de Morelos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13. Tepatitlán de M.'!$C$44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3F-439A-B7C0-19DC10E994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6D-49EB-9563-16899F5500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A03F-439A-B7C0-19DC10E994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A03F-439A-B7C0-19DC10E994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36D-49EB-9563-16899F5500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36D-49EB-9563-16899F55002D}"/>
              </c:ext>
            </c:extLst>
          </c:dPt>
          <c:dLbls>
            <c:dLbl>
              <c:idx val="0"/>
              <c:layout>
                <c:manualLayout>
                  <c:x val="-9.6672145604065896E-2"/>
                  <c:y val="5.7789148596173109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3F-439A-B7C0-19DC10E99408}"/>
                </c:ext>
              </c:extLst>
            </c:dLbl>
            <c:dLbl>
              <c:idx val="2"/>
              <c:layout>
                <c:manualLayout>
                  <c:x val="5.0989600455012704E-2"/>
                  <c:y val="1.9116884837344878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03F-439A-B7C0-19DC10E99408}"/>
                </c:ext>
              </c:extLst>
            </c:dLbl>
            <c:dLbl>
              <c:idx val="3"/>
              <c:layout>
                <c:manualLayout>
                  <c:x val="0.10476855403014981"/>
                  <c:y val="4.190400490159550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03F-439A-B7C0-19DC10E994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13. Tepatitlán de M.'!$A$45:$A$50</c:f>
              <c:strCache>
                <c:ptCount val="6"/>
                <c:pt idx="0">
                  <c:v>Agrícola</c:v>
                </c:pt>
                <c:pt idx="1">
                  <c:v>Diferentes usos</c:v>
                </c:pt>
                <c:pt idx="2">
                  <c:v>Industrial</c:v>
                </c:pt>
                <c:pt idx="3">
                  <c:v>Pecuario</c:v>
                </c:pt>
                <c:pt idx="4">
                  <c:v>Público urbano</c:v>
                </c:pt>
                <c:pt idx="5">
                  <c:v>Servicios</c:v>
                </c:pt>
              </c:strCache>
            </c:strRef>
          </c:cat>
          <c:val>
            <c:numRef>
              <c:f>'Municipio 13. Tepatitlán de M.'!$C$45:$C$50</c:f>
              <c:numCache>
                <c:formatCode>0.0%</c:formatCode>
                <c:ptCount val="6"/>
                <c:pt idx="0">
                  <c:v>2.2988626131160313E-2</c:v>
                </c:pt>
                <c:pt idx="1">
                  <c:v>6.7387778040322631E-3</c:v>
                </c:pt>
                <c:pt idx="2">
                  <c:v>8.793833459993486E-4</c:v>
                </c:pt>
                <c:pt idx="3">
                  <c:v>1.8661191542082038E-3</c:v>
                </c:pt>
                <c:pt idx="4">
                  <c:v>0.96411646560697883</c:v>
                </c:pt>
                <c:pt idx="5">
                  <c:v>3.4106279576210032E-3</c:v>
                </c:pt>
              </c:numCache>
            </c:numRef>
          </c:val>
          <c:extLst>
            <c:ext xmlns:c16="http://schemas.microsoft.com/office/drawing/2014/chart" uri="{C3380CC4-5D6E-409C-BE32-E72D297353CC}">
              <c16:uniqueId val="{00000000-A03F-439A-B7C0-19DC10E9940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a:t>
            </a:r>
            <a:r>
              <a:rPr lang="en-US"/>
              <a:t> de Unión de San Antonio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14. Unión de San A.'!$C$3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E7-485E-B2ED-8246BCD65E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E7-485E-B2ED-8246BCD65EC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14. Unión de San A.'!$A$4:$A$5</c:f>
              <c:strCache>
                <c:ptCount val="2"/>
                <c:pt idx="0">
                  <c:v>Agua subterránea </c:v>
                </c:pt>
                <c:pt idx="1">
                  <c:v>Agua superficial </c:v>
                </c:pt>
              </c:strCache>
            </c:strRef>
          </c:cat>
          <c:val>
            <c:numRef>
              <c:f>'Municipio 14. Unión de San A.'!$C$4:$C$5</c:f>
              <c:numCache>
                <c:formatCode>0%</c:formatCode>
                <c:ptCount val="2"/>
                <c:pt idx="0">
                  <c:v>0.84092117607734429</c:v>
                </c:pt>
                <c:pt idx="1">
                  <c:v>0.15907882392265568</c:v>
                </c:pt>
              </c:numCache>
            </c:numRef>
          </c:val>
          <c:extLst>
            <c:ext xmlns:c16="http://schemas.microsoft.com/office/drawing/2014/chart" uri="{C3380CC4-5D6E-409C-BE32-E72D297353CC}">
              <c16:uniqueId val="{00000000-05D5-4D98-AD65-72360F43610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Unión de San Antonio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14. Unión de San A.'!$C$18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67-4673-8802-1A2EAC33C4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67-4673-8802-1A2EAC33C4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67-4673-8802-1A2EAC33C4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67-4673-8802-1A2EAC33C4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67-4673-8802-1A2EAC33C49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C67-4673-8802-1A2EAC33C4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14. Unión de San A.'!$A$19:$A$24</c:f>
              <c:strCache>
                <c:ptCount val="6"/>
                <c:pt idx="0">
                  <c:v>Agrícola</c:v>
                </c:pt>
                <c:pt idx="1">
                  <c:v>Diferentes usos</c:v>
                </c:pt>
                <c:pt idx="2">
                  <c:v>Industrial</c:v>
                </c:pt>
                <c:pt idx="3">
                  <c:v>Pecuario</c:v>
                </c:pt>
                <c:pt idx="4">
                  <c:v>Público urbano</c:v>
                </c:pt>
                <c:pt idx="5">
                  <c:v>Servicios</c:v>
                </c:pt>
              </c:strCache>
            </c:strRef>
          </c:cat>
          <c:val>
            <c:numRef>
              <c:f>'Municipio 14. Unión de San A.'!$C$19:$C$24</c:f>
              <c:numCache>
                <c:formatCode>0.0%</c:formatCode>
                <c:ptCount val="6"/>
                <c:pt idx="0">
                  <c:v>0.60513335866872042</c:v>
                </c:pt>
                <c:pt idx="1">
                  <c:v>0.32456002650757937</c:v>
                </c:pt>
                <c:pt idx="2">
                  <c:v>2.0239964551588396E-2</c:v>
                </c:pt>
                <c:pt idx="3">
                  <c:v>3.0177649459584613E-3</c:v>
                </c:pt>
                <c:pt idx="4">
                  <c:v>4.2524440896554591E-2</c:v>
                </c:pt>
                <c:pt idx="5">
                  <c:v>4.5244444295987436E-3</c:v>
                </c:pt>
              </c:numCache>
            </c:numRef>
          </c:val>
          <c:extLst>
            <c:ext xmlns:c16="http://schemas.microsoft.com/office/drawing/2014/chart" uri="{C3380CC4-5D6E-409C-BE32-E72D297353CC}">
              <c16:uniqueId val="{00000000-568F-435B-BD2E-2CCBD0B3088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Unión de San Antonio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14. Unión de San A.'!$C$43:$C$44</c:f>
              <c:strCache>
                <c:ptCount val="2"/>
                <c:pt idx="0">
                  <c:v>Agua Superficial</c:v>
                </c:pt>
                <c:pt idx="1">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D4-4F00-A529-5D0616B2D5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D4-4F00-A529-5D0616B2D5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D4-4F00-A529-5D0616B2D5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D4-4F00-A529-5D0616B2D52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14. Unión de San A.'!$A$45:$A$48</c:f>
              <c:strCache>
                <c:ptCount val="4"/>
                <c:pt idx="0">
                  <c:v>Agrícola</c:v>
                </c:pt>
                <c:pt idx="1">
                  <c:v>Diferentes usos</c:v>
                </c:pt>
                <c:pt idx="2">
                  <c:v>Pecuario</c:v>
                </c:pt>
                <c:pt idx="3">
                  <c:v>Público urbano</c:v>
                </c:pt>
              </c:strCache>
            </c:strRef>
          </c:cat>
          <c:val>
            <c:numRef>
              <c:f>'Municipio 14. Unión de San A.'!$C$45:$C$48</c:f>
              <c:numCache>
                <c:formatCode>0.0%</c:formatCode>
                <c:ptCount val="4"/>
                <c:pt idx="0">
                  <c:v>0.7762666545942436</c:v>
                </c:pt>
                <c:pt idx="1">
                  <c:v>0.19456075716219062</c:v>
                </c:pt>
                <c:pt idx="2">
                  <c:v>1.5435281937903396E-3</c:v>
                </c:pt>
                <c:pt idx="3">
                  <c:v>2.7629060049775455E-2</c:v>
                </c:pt>
              </c:numCache>
            </c:numRef>
          </c:val>
          <c:extLst>
            <c:ext xmlns:c16="http://schemas.microsoft.com/office/drawing/2014/chart" uri="{C3380CC4-5D6E-409C-BE32-E72D297353CC}">
              <c16:uniqueId val="{00000000-D1E6-4CEF-ADB5-E387FA91EEE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Valle de Guadalupe</a:t>
            </a:r>
            <a:r>
              <a:rPr lang="en-US"/>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15. Valle de Gpe.'!$C$3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DC-4E17-84EE-82BDA0775F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DC-4E17-84EE-82BDA0775F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15. Valle de Gpe.'!$A$4:$A$5</c:f>
              <c:strCache>
                <c:ptCount val="2"/>
                <c:pt idx="0">
                  <c:v>Agua subterránea </c:v>
                </c:pt>
                <c:pt idx="1">
                  <c:v>Agua superficial </c:v>
                </c:pt>
              </c:strCache>
            </c:strRef>
          </c:cat>
          <c:val>
            <c:numRef>
              <c:f>'Municipio 15. Valle de Gpe.'!$C$4:$C$5</c:f>
              <c:numCache>
                <c:formatCode>0%</c:formatCode>
                <c:ptCount val="2"/>
                <c:pt idx="0">
                  <c:v>0.92662381564273344</c:v>
                </c:pt>
                <c:pt idx="1">
                  <c:v>7.3376184357266602E-2</c:v>
                </c:pt>
              </c:numCache>
            </c:numRef>
          </c:val>
          <c:extLst>
            <c:ext xmlns:c16="http://schemas.microsoft.com/office/drawing/2014/chart" uri="{C3380CC4-5D6E-409C-BE32-E72D297353CC}">
              <c16:uniqueId val="{00000000-B12D-489F-8455-FE3F6C25691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r>
              <a:rPr lang="en-US"/>
              <a:t> </a:t>
            </a:r>
            <a:r>
              <a:rPr lang="en-US" sz="1600" b="1" i="0" u="sng" baseline="0">
                <a:effectLst/>
              </a:rPr>
              <a:t>Agua superficial </a:t>
            </a:r>
            <a:r>
              <a:rPr lang="en-US" sz="1600" b="1" i="0" baseline="0">
                <a:effectLst/>
              </a:rPr>
              <a:t>en los 17 municipios de Los Altos de Jalisco </a:t>
            </a:r>
            <a:endParaRPr lang="en-US" sz="1400">
              <a:effectLst/>
            </a:endParaRPr>
          </a:p>
        </c:rich>
      </c:tx>
      <c:layout>
        <c:manualLayout>
          <c:xMode val="edge"/>
          <c:yMode val="edge"/>
          <c:x val="0.1020319073661609"/>
          <c:y val="1.649484179022284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endParaRPr lang="en-US"/>
        </a:p>
      </c:txPr>
    </c:title>
    <c:autoTitleDeleted val="0"/>
    <c:plotArea>
      <c:layout/>
      <c:barChart>
        <c:barDir val="bar"/>
        <c:grouping val="clustered"/>
        <c:varyColors val="0"/>
        <c:ser>
          <c:idx val="0"/>
          <c:order val="0"/>
          <c:tx>
            <c:strRef>
              <c:f>'Agua superficial 17 mun'!$C$3</c:f>
              <c:strCache>
                <c:ptCount val="1"/>
                <c:pt idx="0">
                  <c:v>% Volumen en m3</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strRef>
              <c:f>'Agua superficial 17 mun'!$A$4:$A$20</c:f>
              <c:strCache>
                <c:ptCount val="17"/>
                <c:pt idx="0">
                  <c:v>Acatic</c:v>
                </c:pt>
                <c:pt idx="1">
                  <c:v>Cañadas de Obregón</c:v>
                </c:pt>
                <c:pt idx="2">
                  <c:v>Encarnación de Díaz</c:v>
                </c:pt>
                <c:pt idx="3">
                  <c:v>Jalostotitlán</c:v>
                </c:pt>
                <c:pt idx="4">
                  <c:v>Lagos de Moreno</c:v>
                </c:pt>
                <c:pt idx="5">
                  <c:v>Mexticacán</c:v>
                </c:pt>
                <c:pt idx="6">
                  <c:v>Ojuelos de Jalisco</c:v>
                </c:pt>
                <c:pt idx="7">
                  <c:v>San Diego de Alejandría</c:v>
                </c:pt>
                <c:pt idx="8">
                  <c:v>San Julián</c:v>
                </c:pt>
                <c:pt idx="9">
                  <c:v>San Juan de Los Lagos</c:v>
                </c:pt>
                <c:pt idx="10">
                  <c:v>San Miguel el Alto</c:v>
                </c:pt>
                <c:pt idx="11">
                  <c:v>Tepatitlán de Morelos</c:v>
                </c:pt>
                <c:pt idx="12">
                  <c:v>Teocaltiche</c:v>
                </c:pt>
                <c:pt idx="13">
                  <c:v>Unión de San Antonio</c:v>
                </c:pt>
                <c:pt idx="14">
                  <c:v>Valle de Guadalupe</c:v>
                </c:pt>
                <c:pt idx="15">
                  <c:v>Villa Hidalgo</c:v>
                </c:pt>
                <c:pt idx="16">
                  <c:v>Yahualica González de Gallo</c:v>
                </c:pt>
              </c:strCache>
            </c:strRef>
          </c:cat>
          <c:val>
            <c:numRef>
              <c:f>'Agua superficial 17 mun'!$C$4:$C$20</c:f>
              <c:numCache>
                <c:formatCode>0.0%</c:formatCode>
                <c:ptCount val="17"/>
                <c:pt idx="0">
                  <c:v>0.11284008811533917</c:v>
                </c:pt>
                <c:pt idx="1">
                  <c:v>2.6057706698354569E-3</c:v>
                </c:pt>
                <c:pt idx="2">
                  <c:v>4.7404422835203464E-2</c:v>
                </c:pt>
                <c:pt idx="3">
                  <c:v>1.5727322609829064E-2</c:v>
                </c:pt>
                <c:pt idx="4">
                  <c:v>0.19631971194551986</c:v>
                </c:pt>
                <c:pt idx="5">
                  <c:v>2.2477070950163644E-3</c:v>
                </c:pt>
                <c:pt idx="6">
                  <c:v>2.3143555576290289E-2</c:v>
                </c:pt>
                <c:pt idx="7">
                  <c:v>2.4886950388497503E-2</c:v>
                </c:pt>
                <c:pt idx="8">
                  <c:v>8.3450053017535084E-4</c:v>
                </c:pt>
                <c:pt idx="9">
                  <c:v>1.6727659482511748E-2</c:v>
                </c:pt>
                <c:pt idx="10">
                  <c:v>4.494727388950957E-3</c:v>
                </c:pt>
                <c:pt idx="11">
                  <c:v>0.21190959801272649</c:v>
                </c:pt>
                <c:pt idx="12">
                  <c:v>0.104560870914055</c:v>
                </c:pt>
                <c:pt idx="13">
                  <c:v>4.6483583627559263E-2</c:v>
                </c:pt>
                <c:pt idx="14">
                  <c:v>8.6349681510813611E-2</c:v>
                </c:pt>
                <c:pt idx="15">
                  <c:v>5.8457806550083535E-2</c:v>
                </c:pt>
                <c:pt idx="16">
                  <c:v>4.5006042747592935E-2</c:v>
                </c:pt>
              </c:numCache>
            </c:numRef>
          </c:val>
          <c:extLst>
            <c:ext xmlns:c16="http://schemas.microsoft.com/office/drawing/2014/chart" uri="{C3380CC4-5D6E-409C-BE32-E72D297353CC}">
              <c16:uniqueId val="{00000000-2B72-4748-856B-06743B4F8CAE}"/>
            </c:ext>
          </c:extLst>
        </c:ser>
        <c:dLbls>
          <c:dLblPos val="outEnd"/>
          <c:showLegendKey val="0"/>
          <c:showVal val="1"/>
          <c:showCatName val="0"/>
          <c:showSerName val="0"/>
          <c:showPercent val="0"/>
          <c:showBubbleSize val="0"/>
        </c:dLbls>
        <c:gapWidth val="247"/>
        <c:axId val="1962255999"/>
        <c:axId val="1962259327"/>
      </c:barChart>
      <c:catAx>
        <c:axId val="1962255999"/>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1962259327"/>
        <c:crosses val="autoZero"/>
        <c:auto val="1"/>
        <c:lblAlgn val="ctr"/>
        <c:lblOffset val="100"/>
        <c:noMultiLvlLbl val="0"/>
      </c:catAx>
      <c:valAx>
        <c:axId val="1962259327"/>
        <c:scaling>
          <c:orientation val="minMax"/>
        </c:scaling>
        <c:delete val="0"/>
        <c:axPos val="b"/>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962255999"/>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Valle de Guadalupe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15. Valle de Gpe.'!$C$18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39-49BB-A43D-5EC82398A5E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39-49BB-A43D-5EC82398A5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39-49BB-A43D-5EC82398A5E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39-49BB-A43D-5EC82398A5E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39-49BB-A43D-5EC82398A5E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F39-49BB-A43D-5EC82398A5E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15. Valle de Gpe.'!$A$19:$A$24</c:f>
              <c:strCache>
                <c:ptCount val="6"/>
                <c:pt idx="0">
                  <c:v>Agrícola</c:v>
                </c:pt>
                <c:pt idx="1">
                  <c:v>Diferentes usos</c:v>
                </c:pt>
                <c:pt idx="2">
                  <c:v>Industrial</c:v>
                </c:pt>
                <c:pt idx="3">
                  <c:v>Pecuario</c:v>
                </c:pt>
                <c:pt idx="4">
                  <c:v>Público urbano</c:v>
                </c:pt>
                <c:pt idx="5">
                  <c:v>Servicios</c:v>
                </c:pt>
              </c:strCache>
            </c:strRef>
          </c:cat>
          <c:val>
            <c:numRef>
              <c:f>'Municipio 15. Valle de Gpe.'!$C$19:$C$24</c:f>
              <c:numCache>
                <c:formatCode>0.00%</c:formatCode>
                <c:ptCount val="6"/>
                <c:pt idx="0">
                  <c:v>0.51148004954570203</c:v>
                </c:pt>
                <c:pt idx="1">
                  <c:v>0.40300076534342494</c:v>
                </c:pt>
                <c:pt idx="2">
                  <c:v>2.0365711148231016E-3</c:v>
                </c:pt>
                <c:pt idx="3">
                  <c:v>1.7839344680292957E-2</c:v>
                </c:pt>
                <c:pt idx="4">
                  <c:v>6.515265933419602E-2</c:v>
                </c:pt>
                <c:pt idx="5">
                  <c:v>4.9060998156088512E-4</c:v>
                </c:pt>
              </c:numCache>
            </c:numRef>
          </c:val>
          <c:extLst>
            <c:ext xmlns:c16="http://schemas.microsoft.com/office/drawing/2014/chart" uri="{C3380CC4-5D6E-409C-BE32-E72D297353CC}">
              <c16:uniqueId val="{00000000-5D92-4437-BBD8-DDA2B08D468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Valle de Guadalupe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a:t>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15. Valle de Gpe.'!$C$44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7B-479C-9A86-64F36CD98A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7B-479C-9A86-64F36CD98A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7B-479C-9A86-64F36CD98A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7B-479C-9A86-64F36CD98A3F}"/>
              </c:ext>
            </c:extLst>
          </c:dPt>
          <c:dLbls>
            <c:dLbl>
              <c:idx val="0"/>
              <c:layout>
                <c:manualLayout>
                  <c:x val="-4.0856892377935682E-2"/>
                  <c:y val="-4.0050154473519228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7B-479C-9A86-64F36CD98A3F}"/>
                </c:ext>
              </c:extLst>
            </c:dLbl>
            <c:dLbl>
              <c:idx val="1"/>
              <c:layout>
                <c:manualLayout>
                  <c:x val="-1.6043026867208817E-2"/>
                  <c:y val="-2.3901782816112556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97B-479C-9A86-64F36CD98A3F}"/>
                </c:ext>
              </c:extLst>
            </c:dLbl>
            <c:dLbl>
              <c:idx val="2"/>
              <c:layout>
                <c:manualLayout>
                  <c:x val="4.5884709274202566E-2"/>
                  <c:y val="-2.665702293862821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97B-479C-9A86-64F36CD98A3F}"/>
                </c:ext>
              </c:extLst>
            </c:dLbl>
            <c:dLbl>
              <c:idx val="3"/>
              <c:layout>
                <c:manualLayout>
                  <c:x val="-0.11263463224379279"/>
                  <c:y val="-6.839062148555716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97B-479C-9A86-64F36CD98A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15. Valle de Gpe.'!$A$45:$A$48</c:f>
              <c:strCache>
                <c:ptCount val="4"/>
                <c:pt idx="0">
                  <c:v>Agrícola</c:v>
                </c:pt>
                <c:pt idx="1">
                  <c:v>Diferentes usos</c:v>
                </c:pt>
                <c:pt idx="2">
                  <c:v>Pecuario</c:v>
                </c:pt>
                <c:pt idx="3">
                  <c:v>Público urbano</c:v>
                </c:pt>
              </c:strCache>
            </c:strRef>
          </c:cat>
          <c:val>
            <c:numRef>
              <c:f>'Municipio 15. Valle de Gpe.'!$C$45:$C$48</c:f>
              <c:numCache>
                <c:formatCode>0.0%</c:formatCode>
                <c:ptCount val="4"/>
                <c:pt idx="0">
                  <c:v>1.7989666238648196E-2</c:v>
                </c:pt>
                <c:pt idx="1">
                  <c:v>4.2395671844844496E-2</c:v>
                </c:pt>
                <c:pt idx="2">
                  <c:v>6.4354596372771209E-5</c:v>
                </c:pt>
                <c:pt idx="3">
                  <c:v>0.93955030732013456</c:v>
                </c:pt>
              </c:numCache>
            </c:numRef>
          </c:val>
          <c:extLst>
            <c:ext xmlns:c16="http://schemas.microsoft.com/office/drawing/2014/chart" uri="{C3380CC4-5D6E-409C-BE32-E72D297353CC}">
              <c16:uniqueId val="{00000000-475E-43CD-A767-EFA753274C6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de Villa Hidalgo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16. Villa Hidalgo'!$C$3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1D-4587-BBD0-4E370ABBCB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1D-4587-BBD0-4E370ABBCB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16. Villa Hidalgo'!$A$4:$A$5</c:f>
              <c:strCache>
                <c:ptCount val="2"/>
                <c:pt idx="0">
                  <c:v>Agua subterránea </c:v>
                </c:pt>
                <c:pt idx="1">
                  <c:v>Agua superficial </c:v>
                </c:pt>
              </c:strCache>
            </c:strRef>
          </c:cat>
          <c:val>
            <c:numRef>
              <c:f>'Municipio 16. Villa Hidalgo'!$C$4:$C$5</c:f>
              <c:numCache>
                <c:formatCode>0%</c:formatCode>
                <c:ptCount val="2"/>
                <c:pt idx="0">
                  <c:v>0.49895890622508138</c:v>
                </c:pt>
                <c:pt idx="1">
                  <c:v>0.50104109377491868</c:v>
                </c:pt>
              </c:numCache>
            </c:numRef>
          </c:val>
          <c:extLst>
            <c:ext xmlns:c16="http://schemas.microsoft.com/office/drawing/2014/chart" uri="{C3380CC4-5D6E-409C-BE32-E72D297353CC}">
              <c16:uniqueId val="{00000000-DFB5-4B1A-A121-E833DD9AC0D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Villa Hidalgo </a:t>
            </a:r>
            <a:endParaRPr lang="en-US"/>
          </a:p>
        </c:rich>
      </c:tx>
      <c:layout>
        <c:manualLayout>
          <c:xMode val="edge"/>
          <c:yMode val="edge"/>
          <c:x val="0.11480507344958843"/>
          <c:y val="2.30547480678789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16. Villa Hidalgo'!$C$18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2E-44A7-9C34-C7BBCDA58C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2E-44A7-9C34-C7BBCDA58C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2E-44A7-9C34-C7BBCDA58C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2E-44A7-9C34-C7BBCDA58C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16. Villa Hidalgo'!$A$19:$A$22</c:f>
              <c:strCache>
                <c:ptCount val="4"/>
                <c:pt idx="0">
                  <c:v>Agrícola</c:v>
                </c:pt>
                <c:pt idx="1">
                  <c:v>Diferentes usos</c:v>
                </c:pt>
                <c:pt idx="2">
                  <c:v>Pecuario</c:v>
                </c:pt>
                <c:pt idx="3">
                  <c:v>Público urbano</c:v>
                </c:pt>
              </c:strCache>
            </c:strRef>
          </c:cat>
          <c:val>
            <c:numRef>
              <c:f>'Municipio 16. Villa Hidalgo'!$C$19:$C$22</c:f>
              <c:numCache>
                <c:formatCode>0%</c:formatCode>
                <c:ptCount val="4"/>
                <c:pt idx="0">
                  <c:v>0.46292326817710661</c:v>
                </c:pt>
                <c:pt idx="1">
                  <c:v>0.25027340713356749</c:v>
                </c:pt>
                <c:pt idx="2">
                  <c:v>6.8550397231747903E-3</c:v>
                </c:pt>
                <c:pt idx="3">
                  <c:v>0.27994828496615098</c:v>
                </c:pt>
              </c:numCache>
            </c:numRef>
          </c:val>
          <c:extLst>
            <c:ext xmlns:c16="http://schemas.microsoft.com/office/drawing/2014/chart" uri="{C3380CC4-5D6E-409C-BE32-E72D297353CC}">
              <c16:uniqueId val="{00000000-4FFC-4024-BD73-E63BDF5FE48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Villa Hidalgo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16. Villa Hidalgo'!$C$44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46-480D-8C6A-1471698CAC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5A-4407-AD22-FA839B511E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775A-4407-AD22-FA839B511E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1-775A-4407-AD22-FA839B511E48}"/>
              </c:ext>
            </c:extLst>
          </c:dPt>
          <c:dLbls>
            <c:dLbl>
              <c:idx val="1"/>
              <c:layout>
                <c:manualLayout>
                  <c:x val="-4.0619750656167977E-2"/>
                  <c:y val="4.4987605715952174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5A-4407-AD22-FA839B511E48}"/>
                </c:ext>
              </c:extLst>
            </c:dLbl>
            <c:dLbl>
              <c:idx val="2"/>
              <c:layout>
                <c:manualLayout>
                  <c:x val="6.6373140857392821E-2"/>
                  <c:y val="-3.7584937299504226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75A-4407-AD22-FA839B511E48}"/>
                </c:ext>
              </c:extLst>
            </c:dLbl>
            <c:dLbl>
              <c:idx val="3"/>
              <c:layout>
                <c:manualLayout>
                  <c:x val="0.10943602362204724"/>
                  <c:y val="8.9227909011373573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75A-4407-AD22-FA839B511E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16. Villa Hidalgo'!$A$45:$A$48</c:f>
              <c:strCache>
                <c:ptCount val="4"/>
                <c:pt idx="0">
                  <c:v>Agrícola</c:v>
                </c:pt>
                <c:pt idx="1">
                  <c:v>Diferentes usos</c:v>
                </c:pt>
                <c:pt idx="2">
                  <c:v>Pecuario</c:v>
                </c:pt>
                <c:pt idx="3">
                  <c:v>Público urbano</c:v>
                </c:pt>
              </c:strCache>
            </c:strRef>
          </c:cat>
          <c:val>
            <c:numRef>
              <c:f>'Municipio 16. Villa Hidalgo'!$C$45:$C$48</c:f>
              <c:numCache>
                <c:formatCode>0.0%</c:formatCode>
                <c:ptCount val="4"/>
                <c:pt idx="0">
                  <c:v>0.9522690879098934</c:v>
                </c:pt>
                <c:pt idx="1">
                  <c:v>4.0305120307613573E-2</c:v>
                </c:pt>
                <c:pt idx="2">
                  <c:v>1.4862927101888662E-3</c:v>
                </c:pt>
                <c:pt idx="3">
                  <c:v>5.9394990723041384E-3</c:v>
                </c:pt>
              </c:numCache>
            </c:numRef>
          </c:val>
          <c:extLst>
            <c:ext xmlns:c16="http://schemas.microsoft.com/office/drawing/2014/chart" uri="{C3380CC4-5D6E-409C-BE32-E72D297353CC}">
              <c16:uniqueId val="{00000000-775A-4407-AD22-FA839B511E4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Agua concesionada en el municipio Yahualica de González Gallo</a:t>
            </a:r>
            <a:r>
              <a:rPr lang="en-US"/>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17. Yahualica de G.'!$C$3</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5D-439B-8870-0F1BAFC0DF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5D-439B-8870-0F1BAFC0DF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17. Yahualica de G.'!$A$4:$A$5</c:f>
              <c:strCache>
                <c:ptCount val="2"/>
                <c:pt idx="0">
                  <c:v>Agua subterránea </c:v>
                </c:pt>
                <c:pt idx="1">
                  <c:v>Agua superficial </c:v>
                </c:pt>
              </c:strCache>
            </c:strRef>
          </c:cat>
          <c:val>
            <c:numRef>
              <c:f>'Municipio 17. Yahualica de G.'!$C$4:$C$5</c:f>
              <c:numCache>
                <c:formatCode>0%</c:formatCode>
                <c:ptCount val="2"/>
                <c:pt idx="0">
                  <c:v>0.68585133537950227</c:v>
                </c:pt>
                <c:pt idx="1">
                  <c:v>0.31414866462049768</c:v>
                </c:pt>
              </c:numCache>
            </c:numRef>
          </c:val>
          <c:extLst>
            <c:ext xmlns:c16="http://schemas.microsoft.com/office/drawing/2014/chart" uri="{C3380CC4-5D6E-409C-BE32-E72D297353CC}">
              <c16:uniqueId val="{00000000-656D-44C4-B690-A84EFAFAABA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Usos de agua subterránea en el municipio de Yahualica de González Gallo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17. Yahualica de G.'!$C$18</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E3-4C20-A53D-5B18370C12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E3-4C20-A53D-5B18370C12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E3-4C20-A53D-5B18370C12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E3-4C20-A53D-5B18370C12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E3-4C20-A53D-5B18370C12E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AE3-4C20-A53D-5B18370C12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17. Yahualica de G.'!$A$19:$A$24</c:f>
              <c:strCache>
                <c:ptCount val="6"/>
                <c:pt idx="0">
                  <c:v>Agrícola</c:v>
                </c:pt>
                <c:pt idx="1">
                  <c:v>Diferentes usos</c:v>
                </c:pt>
                <c:pt idx="2">
                  <c:v>Doméstico</c:v>
                </c:pt>
                <c:pt idx="3">
                  <c:v>Pecuario</c:v>
                </c:pt>
                <c:pt idx="4">
                  <c:v>Público urbano</c:v>
                </c:pt>
                <c:pt idx="5">
                  <c:v>Servicios</c:v>
                </c:pt>
              </c:strCache>
            </c:strRef>
          </c:cat>
          <c:val>
            <c:numRef>
              <c:f>'Municipio 17. Yahualica de G.'!$C$19:$C$24</c:f>
              <c:numCache>
                <c:formatCode>0.0%</c:formatCode>
                <c:ptCount val="6"/>
                <c:pt idx="0">
                  <c:v>0.72638518855539336</c:v>
                </c:pt>
                <c:pt idx="1">
                  <c:v>0.16746131739283859</c:v>
                </c:pt>
                <c:pt idx="2">
                  <c:v>3.0162924001014631E-5</c:v>
                </c:pt>
                <c:pt idx="3">
                  <c:v>7.213621664626216E-4</c:v>
                </c:pt>
                <c:pt idx="4">
                  <c:v>0.10457221309078341</c:v>
                </c:pt>
                <c:pt idx="5">
                  <c:v>8.297558705210623E-4</c:v>
                </c:pt>
              </c:numCache>
            </c:numRef>
          </c:val>
          <c:extLst>
            <c:ext xmlns:c16="http://schemas.microsoft.com/office/drawing/2014/chart" uri="{C3380CC4-5D6E-409C-BE32-E72D297353CC}">
              <c16:uniqueId val="{00000000-72D4-461F-863D-F172D5E37E4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Usos de agua superficial en el municipio de Yahualica de González Gallo </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pieChart>
        <c:varyColors val="1"/>
        <c:ser>
          <c:idx val="0"/>
          <c:order val="0"/>
          <c:tx>
            <c:strRef>
              <c:f>'Municipio 17. Yahualica de G.'!$C$44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5D-42E4-8DAB-58D6DAD181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5D-42E4-8DAB-58D6DAD181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4888-4DD2-A73B-8799C8F074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5D-42E4-8DAB-58D6DAD18175}"/>
              </c:ext>
            </c:extLst>
          </c:dPt>
          <c:dLbls>
            <c:dLbl>
              <c:idx val="2"/>
              <c:layout>
                <c:manualLayout>
                  <c:x val="0.13703065223355956"/>
                  <c:y val="2.2271260678402463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88-4DD2-A73B-8799C8F074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17. Yahualica de G.'!$A$45:$A$48</c:f>
              <c:strCache>
                <c:ptCount val="4"/>
                <c:pt idx="0">
                  <c:v>Agrícola</c:v>
                </c:pt>
                <c:pt idx="1">
                  <c:v>Diferentes usos</c:v>
                </c:pt>
                <c:pt idx="2">
                  <c:v>Pecuario</c:v>
                </c:pt>
                <c:pt idx="3">
                  <c:v>Público urbano</c:v>
                </c:pt>
              </c:strCache>
            </c:strRef>
          </c:cat>
          <c:val>
            <c:numRef>
              <c:f>'Municipio 17. Yahualica de G.'!$C$45:$C$48</c:f>
              <c:numCache>
                <c:formatCode>0.00%</c:formatCode>
                <c:ptCount val="4"/>
                <c:pt idx="0">
                  <c:v>0.93217432512436216</c:v>
                </c:pt>
                <c:pt idx="1">
                  <c:v>4.8341710843245789E-2</c:v>
                </c:pt>
                <c:pt idx="2">
                  <c:v>4.6660119816602501E-4</c:v>
                </c:pt>
                <c:pt idx="3">
                  <c:v>1.9017362834226035E-2</c:v>
                </c:pt>
              </c:numCache>
            </c:numRef>
          </c:val>
          <c:extLst>
            <c:ext xmlns:c16="http://schemas.microsoft.com/office/drawing/2014/chart" uri="{C3380CC4-5D6E-409C-BE32-E72D297353CC}">
              <c16:uniqueId val="{00000000-4888-4DD2-A73B-8799C8F0742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400"/>
              <a:t>Usos en los</a:t>
            </a:r>
            <a:r>
              <a:rPr lang="en-US" sz="1400" baseline="0"/>
              <a:t> 17 municipios</a:t>
            </a:r>
          </a:p>
          <a:p>
            <a:pPr algn="l">
              <a:defRPr/>
            </a:pPr>
            <a:r>
              <a:rPr lang="en-US" sz="1400"/>
              <a:t>agua subterránea  y agua superficial</a:t>
            </a:r>
          </a:p>
        </c:rich>
      </c:tx>
      <c:layout>
        <c:manualLayout>
          <c:xMode val="edge"/>
          <c:yMode val="edge"/>
          <c:x val="0.24536927264469285"/>
          <c:y val="9.3676838020699382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Comparativa!$A$14</c:f>
              <c:strCache>
                <c:ptCount val="1"/>
                <c:pt idx="0">
                  <c:v>Agrícola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Comparativa!$B$13:$C$13</c:f>
              <c:strCache>
                <c:ptCount val="2"/>
                <c:pt idx="0">
                  <c:v>Agua subterránea
</c:v>
                </c:pt>
                <c:pt idx="1">
                  <c:v>Agua superficial
</c:v>
                </c:pt>
              </c:strCache>
            </c:strRef>
          </c:cat>
          <c:val>
            <c:numRef>
              <c:f>Comparativa!$B$14:$C$14</c:f>
              <c:numCache>
                <c:formatCode>0.00%</c:formatCode>
                <c:ptCount val="2"/>
                <c:pt idx="0" formatCode="0.000%">
                  <c:v>0.89201546541360111</c:v>
                </c:pt>
                <c:pt idx="1">
                  <c:v>0.69046643000173069</c:v>
                </c:pt>
              </c:numCache>
            </c:numRef>
          </c:val>
          <c:extLst>
            <c:ext xmlns:c16="http://schemas.microsoft.com/office/drawing/2014/chart" uri="{C3380CC4-5D6E-409C-BE32-E72D297353CC}">
              <c16:uniqueId val="{00000000-E512-42E3-B1D7-EACC65935E97}"/>
            </c:ext>
          </c:extLst>
        </c:ser>
        <c:ser>
          <c:idx val="1"/>
          <c:order val="1"/>
          <c:tx>
            <c:strRef>
              <c:f>Comparativa!$A$15</c:f>
              <c:strCache>
                <c:ptCount val="1"/>
                <c:pt idx="0">
                  <c:v>Doméstico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Comparativa!$B$13:$C$13</c:f>
              <c:strCache>
                <c:ptCount val="2"/>
                <c:pt idx="0">
                  <c:v>Agua subterránea
</c:v>
                </c:pt>
                <c:pt idx="1">
                  <c:v>Agua superficial
</c:v>
                </c:pt>
              </c:strCache>
            </c:strRef>
          </c:cat>
          <c:val>
            <c:numRef>
              <c:f>Comparativa!$B$15:$C$15</c:f>
              <c:numCache>
                <c:formatCode>0.00%</c:formatCode>
                <c:ptCount val="2"/>
                <c:pt idx="0" formatCode="0.000%">
                  <c:v>5.386082193743839E-6</c:v>
                </c:pt>
                <c:pt idx="1">
                  <c:v>4.9395545782628921E-5</c:v>
                </c:pt>
              </c:numCache>
            </c:numRef>
          </c:val>
          <c:extLst>
            <c:ext xmlns:c16="http://schemas.microsoft.com/office/drawing/2014/chart" uri="{C3380CC4-5D6E-409C-BE32-E72D297353CC}">
              <c16:uniqueId val="{00000001-E512-42E3-B1D7-EACC65935E97}"/>
            </c:ext>
          </c:extLst>
        </c:ser>
        <c:ser>
          <c:idx val="2"/>
          <c:order val="2"/>
          <c:tx>
            <c:strRef>
              <c:f>Comparativa!$A$16</c:f>
              <c:strCache>
                <c:ptCount val="1"/>
                <c:pt idx="0">
                  <c:v>Industrial</c:v>
                </c:pt>
              </c:strCache>
            </c:strRef>
          </c:tx>
          <c:spPr>
            <a:solidFill>
              <a:schemeClr val="accent3"/>
            </a:solidFill>
            <a:ln>
              <a:noFill/>
            </a:ln>
            <a:effectLst/>
          </c:spPr>
          <c:invertIfNegative val="0"/>
          <c:dLbls>
            <c:dLbl>
              <c:idx val="0"/>
              <c:layout>
                <c:manualLayout>
                  <c:x val="7.1047944122376574E-3"/>
                  <c:y val="-0.152125279642058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512-42E3-B1D7-EACC65935E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Comparativa!$B$13:$C$13</c:f>
              <c:strCache>
                <c:ptCount val="2"/>
                <c:pt idx="0">
                  <c:v>Agua subterránea
</c:v>
                </c:pt>
                <c:pt idx="1">
                  <c:v>Agua superficial
</c:v>
                </c:pt>
              </c:strCache>
            </c:strRef>
          </c:cat>
          <c:val>
            <c:numRef>
              <c:f>Comparativa!$B$16:$C$16</c:f>
              <c:numCache>
                <c:formatCode>0.00%</c:formatCode>
                <c:ptCount val="2"/>
                <c:pt idx="0" formatCode="0.000%">
                  <c:v>1.7804214923594502E-2</c:v>
                </c:pt>
                <c:pt idx="1">
                  <c:v>1.8634977134980829E-4</c:v>
                </c:pt>
              </c:numCache>
            </c:numRef>
          </c:val>
          <c:extLst>
            <c:ext xmlns:c16="http://schemas.microsoft.com/office/drawing/2014/chart" uri="{C3380CC4-5D6E-409C-BE32-E72D297353CC}">
              <c16:uniqueId val="{00000002-E512-42E3-B1D7-EACC65935E97}"/>
            </c:ext>
          </c:extLst>
        </c:ser>
        <c:ser>
          <c:idx val="3"/>
          <c:order val="3"/>
          <c:tx>
            <c:strRef>
              <c:f>Comparativa!$A$17</c:f>
              <c:strCache>
                <c:ptCount val="1"/>
                <c:pt idx="0">
                  <c:v>Público urbano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Comparativa!$B$13:$C$13</c:f>
              <c:strCache>
                <c:ptCount val="2"/>
                <c:pt idx="0">
                  <c:v>Agua subterránea
</c:v>
                </c:pt>
                <c:pt idx="1">
                  <c:v>Agua superficial
</c:v>
                </c:pt>
              </c:strCache>
            </c:strRef>
          </c:cat>
          <c:val>
            <c:numRef>
              <c:f>Comparativa!$B$17:$C$17</c:f>
              <c:numCache>
                <c:formatCode>0.00%</c:formatCode>
                <c:ptCount val="2"/>
                <c:pt idx="0" formatCode="0.000%">
                  <c:v>7.7150654962616388E-2</c:v>
                </c:pt>
                <c:pt idx="1">
                  <c:v>0.30814830236610441</c:v>
                </c:pt>
              </c:numCache>
            </c:numRef>
          </c:val>
          <c:extLst>
            <c:ext xmlns:c16="http://schemas.microsoft.com/office/drawing/2014/chart" uri="{C3380CC4-5D6E-409C-BE32-E72D297353CC}">
              <c16:uniqueId val="{00000003-E512-42E3-B1D7-EACC65935E97}"/>
            </c:ext>
          </c:extLst>
        </c:ser>
        <c:ser>
          <c:idx val="4"/>
          <c:order val="4"/>
          <c:tx>
            <c:strRef>
              <c:f>Comparativa!$A$18</c:f>
              <c:strCache>
                <c:ptCount val="1"/>
                <c:pt idx="0">
                  <c:v>Servicios</c:v>
                </c:pt>
              </c:strCache>
            </c:strRef>
          </c:tx>
          <c:spPr>
            <a:solidFill>
              <a:schemeClr val="accent5"/>
            </a:solidFill>
            <a:ln>
              <a:noFill/>
            </a:ln>
            <a:effectLst/>
          </c:spPr>
          <c:invertIfNegative val="0"/>
          <c:dLbls>
            <c:dLbl>
              <c:idx val="1"/>
              <c:layout>
                <c:manualLayout>
                  <c:x val="5.2101825689743135E-2"/>
                  <c:y val="-6.71140939597316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512-42E3-B1D7-EACC65935E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Comparativa!$B$13:$C$13</c:f>
              <c:strCache>
                <c:ptCount val="2"/>
                <c:pt idx="0">
                  <c:v>Agua subterránea
</c:v>
                </c:pt>
                <c:pt idx="1">
                  <c:v>Agua superficial
</c:v>
                </c:pt>
              </c:strCache>
            </c:strRef>
          </c:cat>
          <c:val>
            <c:numRef>
              <c:f>Comparativa!$B$18:$C$18</c:f>
              <c:numCache>
                <c:formatCode>0.00%</c:formatCode>
                <c:ptCount val="2"/>
                <c:pt idx="0" formatCode="0.000%">
                  <c:v>1.3024278617994224E-2</c:v>
                </c:pt>
                <c:pt idx="1">
                  <c:v>1.1495223150323468E-3</c:v>
                </c:pt>
              </c:numCache>
            </c:numRef>
          </c:val>
          <c:extLst>
            <c:ext xmlns:c16="http://schemas.microsoft.com/office/drawing/2014/chart" uri="{C3380CC4-5D6E-409C-BE32-E72D297353CC}">
              <c16:uniqueId val="{00000004-E512-42E3-B1D7-EACC65935E97}"/>
            </c:ext>
          </c:extLst>
        </c:ser>
        <c:dLbls>
          <c:dLblPos val="outEnd"/>
          <c:showLegendKey val="0"/>
          <c:showVal val="1"/>
          <c:showCatName val="0"/>
          <c:showSerName val="0"/>
          <c:showPercent val="0"/>
          <c:showBubbleSize val="0"/>
        </c:dLbls>
        <c:gapWidth val="219"/>
        <c:axId val="1379840384"/>
        <c:axId val="1379843712"/>
      </c:barChart>
      <c:catAx>
        <c:axId val="137984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843712"/>
        <c:crosses val="autoZero"/>
        <c:auto val="1"/>
        <c:lblAlgn val="ctr"/>
        <c:lblOffset val="100"/>
        <c:noMultiLvlLbl val="0"/>
      </c:catAx>
      <c:valAx>
        <c:axId val="1379843712"/>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840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Agua concesionada en el municipio de Acatic </a:t>
            </a:r>
            <a:endParaRPr lang="en-US"/>
          </a:p>
        </c:rich>
      </c:tx>
      <c:layout>
        <c:manualLayout>
          <c:xMode val="edge"/>
          <c:yMode val="edge"/>
          <c:x val="0.18221354166666667"/>
          <c:y val="5.84795321637426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 Acatic'!$C$4</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058E-4B17-B08A-341D91CBD3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58E-4B17-B08A-341D91CBD3EC}"/>
              </c:ext>
            </c:extLst>
          </c:dPt>
          <c:dLbls>
            <c:dLbl>
              <c:idx val="0"/>
              <c:layout>
                <c:manualLayout>
                  <c:x val="-1.6867891513560804E-2"/>
                  <c:y val="-1.016914552347623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58E-4B17-B08A-341D91CBD3EC}"/>
                </c:ext>
              </c:extLst>
            </c:dLbl>
            <c:dLbl>
              <c:idx val="1"/>
              <c:layout>
                <c:manualLayout>
                  <c:x val="-4.6616360454943134E-3"/>
                  <c:y val="1.952245552639253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58E-4B17-B08A-341D91CBD3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1. Acatic'!$A$5:$A$6</c:f>
              <c:strCache>
                <c:ptCount val="2"/>
                <c:pt idx="0">
                  <c:v>Agua subterránea </c:v>
                </c:pt>
                <c:pt idx="1">
                  <c:v>Agua superficial </c:v>
                </c:pt>
              </c:strCache>
            </c:strRef>
          </c:cat>
          <c:val>
            <c:numRef>
              <c:f>'Municipio 1. Acatic'!$C$5:$C$6</c:f>
              <c:numCache>
                <c:formatCode>0%</c:formatCode>
                <c:ptCount val="2"/>
                <c:pt idx="0">
                  <c:v>0.44343460309982791</c:v>
                </c:pt>
                <c:pt idx="1">
                  <c:v>0.55656539690017215</c:v>
                </c:pt>
              </c:numCache>
            </c:numRef>
          </c:val>
          <c:extLst>
            <c:ext xmlns:c16="http://schemas.microsoft.com/office/drawing/2014/chart" uri="{C3380CC4-5D6E-409C-BE32-E72D297353CC}">
              <c16:uniqueId val="{00000000-058E-4B17-B08A-341D91CBD3E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a:t>
            </a:r>
            <a:r>
              <a:rPr lang="en-US" baseline="0"/>
              <a:t> de agua subterránea en el municipio de Acatic</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 Acatic'!$C$21</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132C-4491-9F92-5516C03240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132C-4491-9F92-5516C03240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132C-4491-9F92-5516C03240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132C-4491-9F92-5516C0324020}"/>
              </c:ext>
            </c:extLst>
          </c:dPt>
          <c:dLbls>
            <c:dLbl>
              <c:idx val="0"/>
              <c:layout>
                <c:manualLayout>
                  <c:x val="1.0297025371828521E-2"/>
                  <c:y val="-3.071267133275007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32C-4491-9F92-5516C0324020}"/>
                </c:ext>
              </c:extLst>
            </c:dLbl>
            <c:dLbl>
              <c:idx val="1"/>
              <c:layout>
                <c:manualLayout>
                  <c:x val="-1.1266622922134734E-2"/>
                  <c:y val="-2.587452610090405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32C-4491-9F92-5516C0324020}"/>
                </c:ext>
              </c:extLst>
            </c:dLbl>
            <c:dLbl>
              <c:idx val="2"/>
              <c:layout>
                <c:manualLayout>
                  <c:x val="1.3895122484689415E-2"/>
                  <c:y val="3.272054534849810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2C-4491-9F92-5516C0324020}"/>
                </c:ext>
              </c:extLst>
            </c:dLbl>
            <c:dLbl>
              <c:idx val="3"/>
              <c:layout>
                <c:manualLayout>
                  <c:x val="1.420242782152231E-2"/>
                  <c:y val="1.601778944298629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32C-4491-9F92-5516C03240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'Municipio 1. Acatic'!$A$22:$A$25</c:f>
              <c:strCache>
                <c:ptCount val="4"/>
                <c:pt idx="0">
                  <c:v>Agrícola</c:v>
                </c:pt>
                <c:pt idx="1">
                  <c:v>Diferentes usos</c:v>
                </c:pt>
                <c:pt idx="2">
                  <c:v>Pecuario</c:v>
                </c:pt>
                <c:pt idx="3">
                  <c:v>Público urbano</c:v>
                </c:pt>
              </c:strCache>
            </c:strRef>
          </c:cat>
          <c:val>
            <c:numRef>
              <c:f>'Municipio 1. Acatic'!$C$22:$C$25</c:f>
              <c:numCache>
                <c:formatCode>0%</c:formatCode>
                <c:ptCount val="4"/>
                <c:pt idx="0">
                  <c:v>0.48673661365085369</c:v>
                </c:pt>
                <c:pt idx="1">
                  <c:v>0.37604074319128555</c:v>
                </c:pt>
                <c:pt idx="2">
                  <c:v>9.8435792797507318E-2</c:v>
                </c:pt>
                <c:pt idx="3">
                  <c:v>3.8786850360353439E-2</c:v>
                </c:pt>
              </c:numCache>
            </c:numRef>
          </c:val>
          <c:extLst>
            <c:ext xmlns:c16="http://schemas.microsoft.com/office/drawing/2014/chart" uri="{C3380CC4-5D6E-409C-BE32-E72D297353CC}">
              <c16:uniqueId val="{00000000-132C-4491-9F92-5516C032402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Usos</a:t>
            </a:r>
            <a:r>
              <a:rPr lang="en-US" baseline="0"/>
              <a:t> de agua superficial en el municipio de Acatic</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'Municipio 1. Acatic'!$C$40</c:f>
              <c:strCache>
                <c:ptCount val="1"/>
                <c:pt idx="0">
                  <c:v>% Volumen en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D1-4446-A117-1BB10FBEEA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963F-4913-B19F-18385E9776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D1-4446-A117-1BB10FBEEAA9}"/>
              </c:ext>
            </c:extLst>
          </c:dPt>
          <c:dLbls>
            <c:dLbl>
              <c:idx val="1"/>
              <c:layout>
                <c:manualLayout>
                  <c:x val="9.6002405949256339E-2"/>
                  <c:y val="-3.9114902303878684E-4"/>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3F-4913-B19F-18385E9776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'Municipio 1. Acatic'!$A$41:$A$43</c:f>
              <c:strCache>
                <c:ptCount val="3"/>
                <c:pt idx="0">
                  <c:v>Agrícola</c:v>
                </c:pt>
                <c:pt idx="1">
                  <c:v>Diferentes usos</c:v>
                </c:pt>
                <c:pt idx="2">
                  <c:v>Pecuario</c:v>
                </c:pt>
              </c:strCache>
            </c:strRef>
          </c:cat>
          <c:val>
            <c:numRef>
              <c:f>'Municipio 1. Acatic'!$C$41:$C$43</c:f>
              <c:numCache>
                <c:formatCode>0%</c:formatCode>
                <c:ptCount val="3"/>
                <c:pt idx="0">
                  <c:v>0.99292230116314795</c:v>
                </c:pt>
                <c:pt idx="1">
                  <c:v>5.6554369361199747E-3</c:v>
                </c:pt>
                <c:pt idx="2" formatCode="0.0%">
                  <c:v>1.4222619007320798E-3</c:v>
                </c:pt>
              </c:numCache>
            </c:numRef>
          </c:val>
          <c:extLst>
            <c:ext xmlns:c16="http://schemas.microsoft.com/office/drawing/2014/chart" uri="{C3380CC4-5D6E-409C-BE32-E72D297353CC}">
              <c16:uniqueId val="{00000000-963F-4913-B19F-18385E97768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4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53.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56.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60.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63.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9523</xdr:colOff>
      <xdr:row>1</xdr:row>
      <xdr:rowOff>9525</xdr:rowOff>
    </xdr:from>
    <xdr:to>
      <xdr:col>11</xdr:col>
      <xdr:colOff>238124</xdr:colOff>
      <xdr:row>17</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0.70386</cdr:x>
      <cdr:y>0.23949</cdr:y>
    </cdr:from>
    <cdr:to>
      <cdr:x>0.9454</cdr:x>
      <cdr:y>0.38235</cdr:y>
    </cdr:to>
    <cdr:sp macro="" textlink="">
      <cdr:nvSpPr>
        <cdr:cNvPr id="3" name="CuadroTexto 2"/>
        <cdr:cNvSpPr txBox="1"/>
      </cdr:nvSpPr>
      <cdr:spPr>
        <a:xfrm xmlns:a="http://schemas.openxmlformats.org/drawingml/2006/main">
          <a:off x="4558887" y="971756"/>
          <a:ext cx="1564455" cy="579676"/>
        </a:xfrm>
        <a:prstGeom xmlns:a="http://schemas.openxmlformats.org/drawingml/2006/main" prst="rect">
          <a:avLst/>
        </a:prstGeom>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baseline="0"/>
            <a:t>Agua superficial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t>147,786,604.73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xmlns:a="http://schemas.openxmlformats.org/drawingml/2006/main">
          <a:pPr algn="ctr"/>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885825</xdr:colOff>
      <xdr:row>1</xdr:row>
      <xdr:rowOff>238123</xdr:rowOff>
    </xdr:from>
    <xdr:to>
      <xdr:col>11</xdr:col>
      <xdr:colOff>609600</xdr:colOff>
      <xdr:row>18</xdr:row>
      <xdr:rowOff>114299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923924</xdr:colOff>
      <xdr:row>19</xdr:row>
      <xdr:rowOff>19050</xdr:rowOff>
    </xdr:from>
    <xdr:to>
      <xdr:col>11</xdr:col>
      <xdr:colOff>581024</xdr:colOff>
      <xdr:row>35</xdr:row>
      <xdr:rowOff>19050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xdr:colOff>
      <xdr:row>36</xdr:row>
      <xdr:rowOff>19050</xdr:rowOff>
    </xdr:from>
    <xdr:to>
      <xdr:col>11</xdr:col>
      <xdr:colOff>657225</xdr:colOff>
      <xdr:row>52</xdr:row>
      <xdr:rowOff>95250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514350</xdr:colOff>
      <xdr:row>5</xdr:row>
      <xdr:rowOff>76200</xdr:rowOff>
    </xdr:from>
    <xdr:to>
      <xdr:col>11</xdr:col>
      <xdr:colOff>209550</xdr:colOff>
      <xdr:row>7</xdr:row>
      <xdr:rowOff>133350</xdr:rowOff>
    </xdr:to>
    <xdr:sp macro="" textlink="">
      <xdr:nvSpPr>
        <xdr:cNvPr id="5" name="CuadroTexto 4"/>
        <xdr:cNvSpPr txBox="1"/>
      </xdr:nvSpPr>
      <xdr:spPr>
        <a:xfrm>
          <a:off x="8905875" y="1200150"/>
          <a:ext cx="121920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 total </a:t>
          </a:r>
        </a:p>
        <a:p>
          <a:pPr marL="0" marR="0" lvl="0" indent="0" defTabSz="914400" eaLnBrk="1" fontAlgn="auto" latinLnBrk="0" hangingPunct="1">
            <a:lnSpc>
              <a:spcPct val="100000"/>
            </a:lnSpc>
            <a:spcBef>
              <a:spcPts val="0"/>
            </a:spcBef>
            <a:spcAft>
              <a:spcPts val="0"/>
            </a:spcAft>
            <a:buClrTx/>
            <a:buSzTx/>
            <a:buFontTx/>
            <a:buNone/>
            <a:tabLst/>
            <a:defRPr/>
          </a:pPr>
          <a:r>
            <a:rPr lang="en-US" sz="1100"/>
            <a:t>29,962,792.50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twoCellAnchor>
    <xdr:from>
      <xdr:col>9</xdr:col>
      <xdr:colOff>581025</xdr:colOff>
      <xdr:row>22</xdr:row>
      <xdr:rowOff>66675</xdr:rowOff>
    </xdr:from>
    <xdr:to>
      <xdr:col>11</xdr:col>
      <xdr:colOff>476250</xdr:colOff>
      <xdr:row>25</xdr:row>
      <xdr:rowOff>0</xdr:rowOff>
    </xdr:to>
    <xdr:sp macro="" textlink="">
      <xdr:nvSpPr>
        <xdr:cNvPr id="6" name="CuadroTexto 5"/>
        <xdr:cNvSpPr txBox="1"/>
      </xdr:nvSpPr>
      <xdr:spPr>
        <a:xfrm>
          <a:off x="8972550" y="4257675"/>
          <a:ext cx="1419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Agua subterránea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13,286,539.00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twoCellAnchor>
    <xdr:from>
      <xdr:col>9</xdr:col>
      <xdr:colOff>581025</xdr:colOff>
      <xdr:row>41</xdr:row>
      <xdr:rowOff>104775</xdr:rowOff>
    </xdr:from>
    <xdr:to>
      <xdr:col>11</xdr:col>
      <xdr:colOff>323850</xdr:colOff>
      <xdr:row>44</xdr:row>
      <xdr:rowOff>142875</xdr:rowOff>
    </xdr:to>
    <xdr:sp macro="" textlink="">
      <xdr:nvSpPr>
        <xdr:cNvPr id="7" name="CuadroTexto 6"/>
        <xdr:cNvSpPr txBox="1"/>
      </xdr:nvSpPr>
      <xdr:spPr>
        <a:xfrm>
          <a:off x="8972550" y="7915275"/>
          <a:ext cx="1266825"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Agua superficial</a:t>
          </a:r>
        </a:p>
        <a:p>
          <a:pPr marL="0" marR="0" lvl="0" indent="0" defTabSz="914400" eaLnBrk="1" fontAlgn="auto" latinLnBrk="0" hangingPunct="1">
            <a:lnSpc>
              <a:spcPct val="100000"/>
            </a:lnSpc>
            <a:spcBef>
              <a:spcPts val="0"/>
            </a:spcBef>
            <a:spcAft>
              <a:spcPts val="0"/>
            </a:spcAft>
            <a:buClrTx/>
            <a:buSzTx/>
            <a:buFontTx/>
            <a:buNone/>
            <a:tabLst/>
            <a:defRPr/>
          </a:pPr>
          <a:r>
            <a:rPr lang="en-US" sz="1100"/>
            <a:t>16,676,253.50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390525</xdr:colOff>
      <xdr:row>0</xdr:row>
      <xdr:rowOff>123825</xdr:rowOff>
    </xdr:from>
    <xdr:to>
      <xdr:col>11</xdr:col>
      <xdr:colOff>742950</xdr:colOff>
      <xdr:row>15</xdr:row>
      <xdr:rowOff>47624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15</xdr:row>
      <xdr:rowOff>95249</xdr:rowOff>
    </xdr:from>
    <xdr:to>
      <xdr:col>12</xdr:col>
      <xdr:colOff>38100</xdr:colOff>
      <xdr:row>32</xdr:row>
      <xdr:rowOff>9525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314325</xdr:colOff>
      <xdr:row>32</xdr:row>
      <xdr:rowOff>180974</xdr:rowOff>
    </xdr:from>
    <xdr:to>
      <xdr:col>12</xdr:col>
      <xdr:colOff>66675</xdr:colOff>
      <xdr:row>48</xdr:row>
      <xdr:rowOff>114299</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0.67191</cdr:x>
      <cdr:y>0.27113</cdr:y>
    </cdr:from>
    <cdr:to>
      <cdr:x>0.95281</cdr:x>
      <cdr:y>0.47887</cdr:y>
    </cdr:to>
    <cdr:sp macro="" textlink="">
      <cdr:nvSpPr>
        <cdr:cNvPr id="2" name="CuadroTexto 1"/>
        <cdr:cNvSpPr txBox="1"/>
      </cdr:nvSpPr>
      <cdr:spPr>
        <a:xfrm xmlns:a="http://schemas.openxmlformats.org/drawingml/2006/main">
          <a:off x="2847976" y="733425"/>
          <a:ext cx="1190625"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1,981,407.00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14.xml><?xml version="1.0" encoding="utf-8"?>
<c:userShapes xmlns:c="http://schemas.openxmlformats.org/drawingml/2006/chart">
  <cdr:relSizeAnchor xmlns:cdr="http://schemas.openxmlformats.org/drawingml/2006/chartDrawing">
    <cdr:from>
      <cdr:x>0.71915</cdr:x>
      <cdr:y>0.26027</cdr:y>
    </cdr:from>
    <cdr:to>
      <cdr:x>0.99362</cdr:x>
      <cdr:y>0.48101</cdr:y>
    </cdr:to>
    <cdr:sp macro="" textlink="">
      <cdr:nvSpPr>
        <cdr:cNvPr id="2" name="CuadroTexto 1"/>
        <cdr:cNvSpPr txBox="1"/>
      </cdr:nvSpPr>
      <cdr:spPr>
        <a:xfrm xmlns:a="http://schemas.openxmlformats.org/drawingml/2006/main">
          <a:off x="3219449" y="783399"/>
          <a:ext cx="1228725" cy="6644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subterránea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1,596,309.00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15.xml><?xml version="1.0" encoding="utf-8"?>
<c:userShapes xmlns:c="http://schemas.openxmlformats.org/drawingml/2006/chart">
  <cdr:relSizeAnchor xmlns:cdr="http://schemas.openxmlformats.org/drawingml/2006/chartDrawing">
    <cdr:from>
      <cdr:x>0.76404</cdr:x>
      <cdr:y>0.23642</cdr:y>
    </cdr:from>
    <cdr:to>
      <cdr:x>0.99064</cdr:x>
      <cdr:y>0.46006</cdr:y>
    </cdr:to>
    <cdr:sp macro="" textlink="">
      <cdr:nvSpPr>
        <cdr:cNvPr id="2" name="CuadroTexto 1"/>
        <cdr:cNvSpPr txBox="1"/>
      </cdr:nvSpPr>
      <cdr:spPr>
        <a:xfrm xmlns:a="http://schemas.openxmlformats.org/drawingml/2006/main">
          <a:off x="3886200" y="704851"/>
          <a:ext cx="1152525"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385,098.00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542925</xdr:colOff>
      <xdr:row>1</xdr:row>
      <xdr:rowOff>9524</xdr:rowOff>
    </xdr:from>
    <xdr:to>
      <xdr:col>11</xdr:col>
      <xdr:colOff>514350</xdr:colOff>
      <xdr:row>14</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542922</xdr:colOff>
      <xdr:row>15</xdr:row>
      <xdr:rowOff>76201</xdr:rowOff>
    </xdr:from>
    <xdr:to>
      <xdr:col>11</xdr:col>
      <xdr:colOff>485775</xdr:colOff>
      <xdr:row>32</xdr:row>
      <xdr:rowOff>9525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533401</xdr:colOff>
      <xdr:row>32</xdr:row>
      <xdr:rowOff>123825</xdr:rowOff>
    </xdr:from>
    <xdr:to>
      <xdr:col>11</xdr:col>
      <xdr:colOff>495300</xdr:colOff>
      <xdr:row>49</xdr:row>
      <xdr:rowOff>28574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cdr:x>
      <cdr:y>0.28125</cdr:y>
    </cdr:from>
    <cdr:to>
      <cdr:x>0.97917</cdr:x>
      <cdr:y>0.49653</cdr:y>
    </cdr:to>
    <cdr:sp macro="" textlink="">
      <cdr:nvSpPr>
        <cdr:cNvPr id="2" name="CuadroTexto 1"/>
        <cdr:cNvSpPr txBox="1"/>
      </cdr:nvSpPr>
      <cdr:spPr>
        <a:xfrm xmlns:a="http://schemas.openxmlformats.org/drawingml/2006/main">
          <a:off x="3200400" y="771525"/>
          <a:ext cx="127635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73,558,087.70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baseline="0"/>
        </a:p>
        <a:p xmlns:a="http://schemas.openxmlformats.org/drawingml/2006/main">
          <a:endParaRPr lang="en-US" sz="1100"/>
        </a:p>
      </cdr:txBody>
    </cdr:sp>
  </cdr:relSizeAnchor>
</c:userShapes>
</file>

<file path=xl/drawings/drawing18.xml><?xml version="1.0" encoding="utf-8"?>
<c:userShapes xmlns:c="http://schemas.openxmlformats.org/drawingml/2006/chart">
  <cdr:relSizeAnchor xmlns:cdr="http://schemas.openxmlformats.org/drawingml/2006/chartDrawing">
    <cdr:from>
      <cdr:x>0.69429</cdr:x>
      <cdr:y>0.23003</cdr:y>
    </cdr:from>
    <cdr:to>
      <cdr:x>0.95818</cdr:x>
      <cdr:y>0.45062</cdr:y>
    </cdr:to>
    <cdr:sp macro="" textlink="">
      <cdr:nvSpPr>
        <cdr:cNvPr id="2" name="CuadroTexto 1"/>
        <cdr:cNvSpPr txBox="1"/>
      </cdr:nvSpPr>
      <cdr:spPr>
        <a:xfrm xmlns:a="http://schemas.openxmlformats.org/drawingml/2006/main">
          <a:off x="3478504" y="709899"/>
          <a:ext cx="1322098" cy="6807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66,552,349.00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19.xml><?xml version="1.0" encoding="utf-8"?>
<c:userShapes xmlns:c="http://schemas.openxmlformats.org/drawingml/2006/chart">
  <cdr:relSizeAnchor xmlns:cdr="http://schemas.openxmlformats.org/drawingml/2006/chartDrawing">
    <cdr:from>
      <cdr:x>0.68381</cdr:x>
      <cdr:y>0.18806</cdr:y>
    </cdr:from>
    <cdr:to>
      <cdr:x>0.88571</cdr:x>
      <cdr:y>0.31045</cdr:y>
    </cdr:to>
    <cdr:sp macro="" textlink="">
      <cdr:nvSpPr>
        <cdr:cNvPr id="2" name="CuadroTexto 1"/>
        <cdr:cNvSpPr txBox="1"/>
      </cdr:nvSpPr>
      <cdr:spPr>
        <a:xfrm xmlns:a="http://schemas.openxmlformats.org/drawingml/2006/main">
          <a:off x="3419476" y="600076"/>
          <a:ext cx="1009650"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cdr:x>
      <cdr:y>0.19702</cdr:y>
    </cdr:from>
    <cdr:to>
      <cdr:x>0.9581</cdr:x>
      <cdr:y>0.3403</cdr:y>
    </cdr:to>
    <cdr:sp macro="" textlink="">
      <cdr:nvSpPr>
        <cdr:cNvPr id="3" name="CuadroTexto 2"/>
        <cdr:cNvSpPr txBox="1"/>
      </cdr:nvSpPr>
      <cdr:spPr>
        <a:xfrm xmlns:a="http://schemas.openxmlformats.org/drawingml/2006/main">
          <a:off x="3600451" y="628651"/>
          <a:ext cx="119062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0.72694</cdr:x>
      <cdr:y>0.17718</cdr:y>
    </cdr:from>
    <cdr:to>
      <cdr:x>0.96863</cdr:x>
      <cdr:y>0.33934</cdr:y>
    </cdr:to>
    <cdr:sp macro="" textlink="">
      <cdr:nvSpPr>
        <cdr:cNvPr id="4" name="CuadroTexto 3"/>
        <cdr:cNvSpPr txBox="1"/>
      </cdr:nvSpPr>
      <cdr:spPr>
        <a:xfrm xmlns:a="http://schemas.openxmlformats.org/drawingml/2006/main">
          <a:off x="3752852" y="561975"/>
          <a:ext cx="12477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7,005,738.70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0.71747</cdr:x>
      <cdr:y>0.17683</cdr:y>
    </cdr:from>
    <cdr:to>
      <cdr:x>0.9726</cdr:x>
      <cdr:y>0.33537</cdr:y>
    </cdr:to>
    <cdr:sp macro="" textlink="">
      <cdr:nvSpPr>
        <cdr:cNvPr id="2" name="CuadroTexto 1"/>
        <cdr:cNvSpPr txBox="1"/>
      </cdr:nvSpPr>
      <cdr:spPr>
        <a:xfrm xmlns:a="http://schemas.openxmlformats.org/drawingml/2006/main">
          <a:off x="3990977" y="552450"/>
          <a:ext cx="1419225"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Volumen</a:t>
          </a:r>
          <a:r>
            <a:rPr lang="en-US" sz="1100" b="1" baseline="0"/>
            <a:t> total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baseline="0"/>
            <a:t>779,273,805.18</a:t>
          </a:r>
          <a:r>
            <a:rPr lang="en-US" sz="1100" b="1"/>
            <a:t>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b="1"/>
        </a:p>
      </cdr:txBody>
    </cdr:sp>
  </cdr:relSizeAnchor>
</c:userShapes>
</file>

<file path=xl/drawings/drawing20.xml><?xml version="1.0" encoding="utf-8"?>
<xdr:wsDr xmlns:xdr="http://schemas.openxmlformats.org/drawingml/2006/spreadsheetDrawing" xmlns:a="http://schemas.openxmlformats.org/drawingml/2006/main">
  <xdr:twoCellAnchor>
    <xdr:from>
      <xdr:col>4</xdr:col>
      <xdr:colOff>514350</xdr:colOff>
      <xdr:row>1</xdr:row>
      <xdr:rowOff>57149</xdr:rowOff>
    </xdr:from>
    <xdr:to>
      <xdr:col>11</xdr:col>
      <xdr:colOff>209550</xdr:colOff>
      <xdr:row>16</xdr:row>
      <xdr:rowOff>28574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485774</xdr:colOff>
      <xdr:row>17</xdr:row>
      <xdr:rowOff>9525</xdr:rowOff>
    </xdr:from>
    <xdr:to>
      <xdr:col>11</xdr:col>
      <xdr:colOff>247650</xdr:colOff>
      <xdr:row>34</xdr:row>
      <xdr:rowOff>85725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485773</xdr:colOff>
      <xdr:row>36</xdr:row>
      <xdr:rowOff>38099</xdr:rowOff>
    </xdr:from>
    <xdr:to>
      <xdr:col>11</xdr:col>
      <xdr:colOff>238124</xdr:colOff>
      <xdr:row>52</xdr:row>
      <xdr:rowOff>161925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542925</xdr:colOff>
      <xdr:row>40</xdr:row>
      <xdr:rowOff>133350</xdr:rowOff>
    </xdr:from>
    <xdr:to>
      <xdr:col>11</xdr:col>
      <xdr:colOff>114300</xdr:colOff>
      <xdr:row>43</xdr:row>
      <xdr:rowOff>95250</xdr:rowOff>
    </xdr:to>
    <xdr:sp macro="" textlink="">
      <xdr:nvSpPr>
        <xdr:cNvPr id="6" name="CuadroTexto 5"/>
        <xdr:cNvSpPr txBox="1"/>
      </xdr:nvSpPr>
      <xdr:spPr>
        <a:xfrm>
          <a:off x="7877175" y="7924800"/>
          <a:ext cx="1276350"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Agua superficial</a:t>
          </a:r>
        </a:p>
        <a:p>
          <a:pPr marL="0" marR="0" lvl="0" indent="0" defTabSz="914400" eaLnBrk="1" fontAlgn="auto" latinLnBrk="0" hangingPunct="1">
            <a:lnSpc>
              <a:spcPct val="100000"/>
            </a:lnSpc>
            <a:spcBef>
              <a:spcPts val="0"/>
            </a:spcBef>
            <a:spcAft>
              <a:spcPts val="0"/>
            </a:spcAft>
            <a:buClrTx/>
            <a:buSzTx/>
            <a:buFontTx/>
            <a:buNone/>
            <a:tabLst/>
            <a:defRPr/>
          </a:pPr>
          <a:r>
            <a:rPr lang="en-US" sz="1100"/>
            <a:t>2,324,287.61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21.xml><?xml version="1.0" encoding="utf-8"?>
<c:userShapes xmlns:c="http://schemas.openxmlformats.org/drawingml/2006/chart">
  <cdr:relSizeAnchor xmlns:cdr="http://schemas.openxmlformats.org/drawingml/2006/chartDrawing">
    <cdr:from>
      <cdr:x>0.66667</cdr:x>
      <cdr:y>0.23492</cdr:y>
    </cdr:from>
    <cdr:to>
      <cdr:x>0.94508</cdr:x>
      <cdr:y>0.40635</cdr:y>
    </cdr:to>
    <cdr:sp macro="" textlink="">
      <cdr:nvSpPr>
        <cdr:cNvPr id="2" name="CuadroTexto 1"/>
        <cdr:cNvSpPr txBox="1"/>
      </cdr:nvSpPr>
      <cdr:spPr>
        <a:xfrm xmlns:a="http://schemas.openxmlformats.org/drawingml/2006/main">
          <a:off x="3352800" y="704851"/>
          <a:ext cx="14001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42,058,451.46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2.xml><?xml version="1.0" encoding="utf-8"?>
<c:userShapes xmlns:c="http://schemas.openxmlformats.org/drawingml/2006/chart">
  <cdr:relSizeAnchor xmlns:cdr="http://schemas.openxmlformats.org/drawingml/2006/chartDrawing">
    <cdr:from>
      <cdr:x>0.70758</cdr:x>
      <cdr:y>0.24425</cdr:y>
    </cdr:from>
    <cdr:to>
      <cdr:x>0.97653</cdr:x>
      <cdr:y>0.42816</cdr:y>
    </cdr:to>
    <cdr:sp macro="" textlink="">
      <cdr:nvSpPr>
        <cdr:cNvPr id="2" name="CuadroTexto 1"/>
        <cdr:cNvSpPr txBox="1"/>
      </cdr:nvSpPr>
      <cdr:spPr>
        <a:xfrm xmlns:a="http://schemas.openxmlformats.org/drawingml/2006/main">
          <a:off x="3733800" y="809625"/>
          <a:ext cx="1419225" cy="609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39,734,163.85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228601</xdr:colOff>
      <xdr:row>0</xdr:row>
      <xdr:rowOff>142874</xdr:rowOff>
    </xdr:from>
    <xdr:to>
      <xdr:col>12</xdr:col>
      <xdr:colOff>1</xdr:colOff>
      <xdr:row>16</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228601</xdr:colOff>
      <xdr:row>16</xdr:row>
      <xdr:rowOff>171449</xdr:rowOff>
    </xdr:from>
    <xdr:to>
      <xdr:col>12</xdr:col>
      <xdr:colOff>9525</xdr:colOff>
      <xdr:row>34</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285750</xdr:colOff>
      <xdr:row>37</xdr:row>
      <xdr:rowOff>38100</xdr:rowOff>
    </xdr:from>
    <xdr:to>
      <xdr:col>12</xdr:col>
      <xdr:colOff>9525</xdr:colOff>
      <xdr:row>54</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0.66042</cdr:x>
      <cdr:y>0.29514</cdr:y>
    </cdr:from>
    <cdr:to>
      <cdr:x>0.97917</cdr:x>
      <cdr:y>0.49653</cdr:y>
    </cdr:to>
    <cdr:sp macro="" textlink="">
      <cdr:nvSpPr>
        <cdr:cNvPr id="2" name="CuadroTexto 1"/>
        <cdr:cNvSpPr txBox="1"/>
      </cdr:nvSpPr>
      <cdr:spPr>
        <a:xfrm xmlns:a="http://schemas.openxmlformats.org/drawingml/2006/main">
          <a:off x="3019424" y="809625"/>
          <a:ext cx="1457325"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205,577,696.55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5.xml><?xml version="1.0" encoding="utf-8"?>
<c:userShapes xmlns:c="http://schemas.openxmlformats.org/drawingml/2006/chart">
  <cdr:relSizeAnchor xmlns:cdr="http://schemas.openxmlformats.org/drawingml/2006/chartDrawing">
    <cdr:from>
      <cdr:x>0.65897</cdr:x>
      <cdr:y>0.27221</cdr:y>
    </cdr:from>
    <cdr:to>
      <cdr:x>0.93073</cdr:x>
      <cdr:y>0.4298</cdr:y>
    </cdr:to>
    <cdr:sp macro="" textlink="">
      <cdr:nvSpPr>
        <cdr:cNvPr id="2" name="CuadroTexto 1"/>
        <cdr:cNvSpPr txBox="1"/>
      </cdr:nvSpPr>
      <cdr:spPr>
        <a:xfrm xmlns:a="http://schemas.openxmlformats.org/drawingml/2006/main">
          <a:off x="3533776" y="904876"/>
          <a:ext cx="1457325" cy="523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176,564,272.88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6.xml><?xml version="1.0" encoding="utf-8"?>
<c:userShapes xmlns:c="http://schemas.openxmlformats.org/drawingml/2006/chart">
  <cdr:relSizeAnchor xmlns:cdr="http://schemas.openxmlformats.org/drawingml/2006/chartDrawing">
    <cdr:from>
      <cdr:x>0.70384</cdr:x>
      <cdr:y>0.25387</cdr:y>
    </cdr:from>
    <cdr:to>
      <cdr:x>0.94698</cdr:x>
      <cdr:y>0.44892</cdr:y>
    </cdr:to>
    <cdr:sp macro="" textlink="">
      <cdr:nvSpPr>
        <cdr:cNvPr id="2" name="CuadroTexto 1"/>
        <cdr:cNvSpPr txBox="1"/>
      </cdr:nvSpPr>
      <cdr:spPr>
        <a:xfrm xmlns:a="http://schemas.openxmlformats.org/drawingml/2006/main">
          <a:off x="3667126" y="781051"/>
          <a:ext cx="126682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0.69653</cdr:x>
      <cdr:y>0.28173</cdr:y>
    </cdr:from>
    <cdr:to>
      <cdr:x>0.96161</cdr:x>
      <cdr:y>0.4644</cdr:y>
    </cdr:to>
    <cdr:sp macro="" textlink="">
      <cdr:nvSpPr>
        <cdr:cNvPr id="3" name="CuadroTexto 2"/>
        <cdr:cNvSpPr txBox="1"/>
      </cdr:nvSpPr>
      <cdr:spPr>
        <a:xfrm xmlns:a="http://schemas.openxmlformats.org/drawingml/2006/main">
          <a:off x="3629026" y="866776"/>
          <a:ext cx="1381125"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29,013,423.67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285751</xdr:colOff>
      <xdr:row>1</xdr:row>
      <xdr:rowOff>28574</xdr:rowOff>
    </xdr:from>
    <xdr:to>
      <xdr:col>11</xdr:col>
      <xdr:colOff>752475</xdr:colOff>
      <xdr:row>15</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16</xdr:row>
      <xdr:rowOff>9524</xdr:rowOff>
    </xdr:from>
    <xdr:to>
      <xdr:col>12</xdr:col>
      <xdr:colOff>19050</xdr:colOff>
      <xdr:row>32</xdr:row>
      <xdr:rowOff>123825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285749</xdr:colOff>
      <xdr:row>34</xdr:row>
      <xdr:rowOff>161925</xdr:rowOff>
    </xdr:from>
    <xdr:to>
      <xdr:col>11</xdr:col>
      <xdr:colOff>742950</xdr:colOff>
      <xdr:row>51</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0.67928</cdr:x>
      <cdr:y>0.25753</cdr:y>
    </cdr:from>
    <cdr:to>
      <cdr:x>0.97211</cdr:x>
      <cdr:y>0.42809</cdr:y>
    </cdr:to>
    <cdr:sp macro="" textlink="">
      <cdr:nvSpPr>
        <cdr:cNvPr id="2" name="CuadroTexto 1"/>
        <cdr:cNvSpPr txBox="1"/>
      </cdr:nvSpPr>
      <cdr:spPr>
        <a:xfrm xmlns:a="http://schemas.openxmlformats.org/drawingml/2006/main">
          <a:off x="3248025" y="733426"/>
          <a:ext cx="14001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5,484,509.50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29.xml><?xml version="1.0" encoding="utf-8"?>
<c:userShapes xmlns:c="http://schemas.openxmlformats.org/drawingml/2006/chart">
  <cdr:relSizeAnchor xmlns:cdr="http://schemas.openxmlformats.org/drawingml/2006/chartDrawing">
    <cdr:from>
      <cdr:x>0.6501</cdr:x>
      <cdr:y>0.23208</cdr:y>
    </cdr:from>
    <cdr:to>
      <cdr:x>0.95238</cdr:x>
      <cdr:y>0.41297</cdr:y>
    </cdr:to>
    <cdr:sp macro="" textlink="">
      <cdr:nvSpPr>
        <cdr:cNvPr id="2" name="CuadroTexto 1"/>
        <cdr:cNvSpPr txBox="1"/>
      </cdr:nvSpPr>
      <cdr:spPr>
        <a:xfrm xmlns:a="http://schemas.openxmlformats.org/drawingml/2006/main">
          <a:off x="2990852" y="647700"/>
          <a:ext cx="139065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5,152,328.50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19049</xdr:colOff>
      <xdr:row>2</xdr:row>
      <xdr:rowOff>123823</xdr:rowOff>
    </xdr:from>
    <xdr:to>
      <xdr:col>11</xdr:col>
      <xdr:colOff>542925</xdr:colOff>
      <xdr:row>22</xdr:row>
      <xdr:rowOff>47624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0.72968</cdr:x>
      <cdr:y>0.23913</cdr:y>
    </cdr:from>
    <cdr:to>
      <cdr:x>0.9603</cdr:x>
      <cdr:y>0.38509</cdr:y>
    </cdr:to>
    <cdr:sp macro="" textlink="">
      <cdr:nvSpPr>
        <cdr:cNvPr id="2" name="CuadroTexto 1"/>
        <cdr:cNvSpPr txBox="1"/>
      </cdr:nvSpPr>
      <cdr:spPr>
        <a:xfrm xmlns:a="http://schemas.openxmlformats.org/drawingml/2006/main">
          <a:off x="3676651" y="733425"/>
          <a:ext cx="1162050"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332,181.00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28575</xdr:colOff>
      <xdr:row>1</xdr:row>
      <xdr:rowOff>38100</xdr:rowOff>
    </xdr:from>
    <xdr:to>
      <xdr:col>11</xdr:col>
      <xdr:colOff>752475</xdr:colOff>
      <xdr:row>15</xdr:row>
      <xdr:rowOff>161926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552450</xdr:colOff>
      <xdr:row>4</xdr:row>
      <xdr:rowOff>38100</xdr:rowOff>
    </xdr:from>
    <xdr:to>
      <xdr:col>11</xdr:col>
      <xdr:colOff>342900</xdr:colOff>
      <xdr:row>6</xdr:row>
      <xdr:rowOff>142875</xdr:rowOff>
    </xdr:to>
    <xdr:sp macro="" textlink="">
      <xdr:nvSpPr>
        <xdr:cNvPr id="3" name="CuadroTexto 2"/>
        <xdr:cNvSpPr txBox="1"/>
      </xdr:nvSpPr>
      <xdr:spPr>
        <a:xfrm>
          <a:off x="7829550" y="1000125"/>
          <a:ext cx="131445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a:t>15,521,794.57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695325</xdr:colOff>
      <xdr:row>17</xdr:row>
      <xdr:rowOff>0</xdr:rowOff>
    </xdr:from>
    <xdr:to>
      <xdr:col>11</xdr:col>
      <xdr:colOff>752475</xdr:colOff>
      <xdr:row>33</xdr:row>
      <xdr:rowOff>76200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761999</xdr:colOff>
      <xdr:row>37</xdr:row>
      <xdr:rowOff>28574</xdr:rowOff>
    </xdr:from>
    <xdr:to>
      <xdr:col>11</xdr:col>
      <xdr:colOff>752474</xdr:colOff>
      <xdr:row>53</xdr:row>
      <xdr:rowOff>19049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0.72201</cdr:x>
      <cdr:y>0.11438</cdr:y>
    </cdr:from>
    <cdr:to>
      <cdr:x>0.99614</cdr:x>
      <cdr:y>0.31373</cdr:y>
    </cdr:to>
    <cdr:sp macro="" textlink="">
      <cdr:nvSpPr>
        <cdr:cNvPr id="2" name="CuadroTexto 1"/>
        <cdr:cNvSpPr txBox="1"/>
      </cdr:nvSpPr>
      <cdr:spPr>
        <a:xfrm xmlns:a="http://schemas.openxmlformats.org/drawingml/2006/main">
          <a:off x="3562350" y="333375"/>
          <a:ext cx="1352550"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12,101,487.07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r>
            <a:rPr lang="en-US" sz="1100"/>
            <a:t> </a:t>
          </a:r>
        </a:p>
      </cdr:txBody>
    </cdr:sp>
  </cdr:relSizeAnchor>
</c:userShapes>
</file>

<file path=xl/drawings/drawing33.xml><?xml version="1.0" encoding="utf-8"?>
<c:userShapes xmlns:c="http://schemas.openxmlformats.org/drawingml/2006/chart">
  <cdr:relSizeAnchor xmlns:cdr="http://schemas.openxmlformats.org/drawingml/2006/chartDrawing">
    <cdr:from>
      <cdr:x>0.73703</cdr:x>
      <cdr:y>0.26019</cdr:y>
    </cdr:from>
    <cdr:to>
      <cdr:x>0.97317</cdr:x>
      <cdr:y>0.43574</cdr:y>
    </cdr:to>
    <cdr:sp macro="" textlink="">
      <cdr:nvSpPr>
        <cdr:cNvPr id="2" name="CuadroTexto 1"/>
        <cdr:cNvSpPr txBox="1"/>
      </cdr:nvSpPr>
      <cdr:spPr>
        <a:xfrm xmlns:a="http://schemas.openxmlformats.org/drawingml/2006/main">
          <a:off x="3924301" y="790576"/>
          <a:ext cx="12573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3,420,307.50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34.xml><?xml version="1.0" encoding="utf-8"?>
<xdr:wsDr xmlns:xdr="http://schemas.openxmlformats.org/drawingml/2006/spreadsheetDrawing" xmlns:a="http://schemas.openxmlformats.org/drawingml/2006/main">
  <xdr:twoCellAnchor>
    <xdr:from>
      <xdr:col>4</xdr:col>
      <xdr:colOff>742951</xdr:colOff>
      <xdr:row>1</xdr:row>
      <xdr:rowOff>38100</xdr:rowOff>
    </xdr:from>
    <xdr:to>
      <xdr:col>12</xdr:col>
      <xdr:colOff>57150</xdr:colOff>
      <xdr:row>17</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19051</xdr:colOff>
      <xdr:row>18</xdr:row>
      <xdr:rowOff>57150</xdr:rowOff>
    </xdr:from>
    <xdr:to>
      <xdr:col>12</xdr:col>
      <xdr:colOff>9526</xdr:colOff>
      <xdr:row>33</xdr:row>
      <xdr:rowOff>95250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752475</xdr:colOff>
      <xdr:row>34</xdr:row>
      <xdr:rowOff>85724</xdr:rowOff>
    </xdr:from>
    <xdr:to>
      <xdr:col>11</xdr:col>
      <xdr:colOff>742950</xdr:colOff>
      <xdr:row>50</xdr:row>
      <xdr:rowOff>123825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0.68526</cdr:x>
      <cdr:y>0.24847</cdr:y>
    </cdr:from>
    <cdr:to>
      <cdr:x>0.96813</cdr:x>
      <cdr:y>0.42331</cdr:y>
    </cdr:to>
    <cdr:sp macro="" textlink="">
      <cdr:nvSpPr>
        <cdr:cNvPr id="2" name="CuadroTexto 1"/>
        <cdr:cNvSpPr txBox="1"/>
      </cdr:nvSpPr>
      <cdr:spPr>
        <a:xfrm xmlns:a="http://schemas.openxmlformats.org/drawingml/2006/main">
          <a:off x="3276600" y="771525"/>
          <a:ext cx="1352550"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20,724,193.90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36.xml><?xml version="1.0" encoding="utf-8"?>
<c:userShapes xmlns:c="http://schemas.openxmlformats.org/drawingml/2006/chart">
  <cdr:relSizeAnchor xmlns:cdr="http://schemas.openxmlformats.org/drawingml/2006/chartDrawing">
    <cdr:from>
      <cdr:x>0.70303</cdr:x>
      <cdr:y>0.29932</cdr:y>
    </cdr:from>
    <cdr:to>
      <cdr:x>0.98182</cdr:x>
      <cdr:y>0.52041</cdr:y>
    </cdr:to>
    <cdr:sp macro="" textlink="">
      <cdr:nvSpPr>
        <cdr:cNvPr id="2" name="CuadroTexto 1"/>
        <cdr:cNvSpPr txBox="1"/>
      </cdr:nvSpPr>
      <cdr:spPr>
        <a:xfrm xmlns:a="http://schemas.openxmlformats.org/drawingml/2006/main">
          <a:off x="3314700" y="838200"/>
          <a:ext cx="1314451" cy="619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17,046,236.00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r>
            <a:rPr lang="en-US" sz="1100"/>
            <a:t> </a:t>
          </a:r>
        </a:p>
      </cdr:txBody>
    </cdr:sp>
  </cdr:relSizeAnchor>
</c:userShapes>
</file>

<file path=xl/drawings/drawing37.xml><?xml version="1.0" encoding="utf-8"?>
<c:userShapes xmlns:c="http://schemas.openxmlformats.org/drawingml/2006/chart">
  <cdr:relSizeAnchor xmlns:cdr="http://schemas.openxmlformats.org/drawingml/2006/chartDrawing">
    <cdr:from>
      <cdr:x>0.72763</cdr:x>
      <cdr:y>0.21222</cdr:y>
    </cdr:from>
    <cdr:to>
      <cdr:x>0.98608</cdr:x>
      <cdr:y>0.37942</cdr:y>
    </cdr:to>
    <cdr:sp macro="" textlink="">
      <cdr:nvSpPr>
        <cdr:cNvPr id="2" name="CuadroTexto 1"/>
        <cdr:cNvSpPr txBox="1"/>
      </cdr:nvSpPr>
      <cdr:spPr>
        <a:xfrm xmlns:a="http://schemas.openxmlformats.org/drawingml/2006/main">
          <a:off x="3486151" y="628651"/>
          <a:ext cx="1238250"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0.69185</cdr:x>
      <cdr:y>0.17042</cdr:y>
    </cdr:from>
    <cdr:to>
      <cdr:x>0.97416</cdr:x>
      <cdr:y>0.36978</cdr:y>
    </cdr:to>
    <cdr:sp macro="" textlink="">
      <cdr:nvSpPr>
        <cdr:cNvPr id="3" name="CuadroTexto 2"/>
        <cdr:cNvSpPr txBox="1"/>
      </cdr:nvSpPr>
      <cdr:spPr>
        <a:xfrm xmlns:a="http://schemas.openxmlformats.org/drawingml/2006/main">
          <a:off x="3314701" y="504826"/>
          <a:ext cx="135255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3,677,957.90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38.xml><?xml version="1.0" encoding="utf-8"?>
<xdr:wsDr xmlns:xdr="http://schemas.openxmlformats.org/drawingml/2006/spreadsheetDrawing" xmlns:a="http://schemas.openxmlformats.org/drawingml/2006/main">
  <xdr:twoCellAnchor>
    <xdr:from>
      <xdr:col>4</xdr:col>
      <xdr:colOff>1</xdr:colOff>
      <xdr:row>1</xdr:row>
      <xdr:rowOff>9524</xdr:rowOff>
    </xdr:from>
    <xdr:to>
      <xdr:col>10</xdr:col>
      <xdr:colOff>752475</xdr:colOff>
      <xdr:row>15</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752475</xdr:colOff>
      <xdr:row>17</xdr:row>
      <xdr:rowOff>85725</xdr:rowOff>
    </xdr:from>
    <xdr:to>
      <xdr:col>11</xdr:col>
      <xdr:colOff>0</xdr:colOff>
      <xdr:row>33</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761999</xdr:colOff>
      <xdr:row>35</xdr:row>
      <xdr:rowOff>114300</xdr:rowOff>
    </xdr:from>
    <xdr:to>
      <xdr:col>11</xdr:col>
      <xdr:colOff>19050</xdr:colOff>
      <xdr:row>51</xdr:row>
      <xdr:rowOff>152400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0.68548</cdr:x>
      <cdr:y>0.27759</cdr:y>
    </cdr:from>
    <cdr:to>
      <cdr:x>0.93952</cdr:x>
      <cdr:y>0.44147</cdr:y>
    </cdr:to>
    <cdr:sp macro="" textlink="">
      <cdr:nvSpPr>
        <cdr:cNvPr id="2" name="CuadroTexto 1"/>
        <cdr:cNvSpPr txBox="1"/>
      </cdr:nvSpPr>
      <cdr:spPr>
        <a:xfrm xmlns:a="http://schemas.openxmlformats.org/drawingml/2006/main">
          <a:off x="3238500" y="790576"/>
          <a:ext cx="12001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4,495,693.00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0.68954</cdr:x>
      <cdr:y>0.29023</cdr:y>
    </cdr:from>
    <cdr:to>
      <cdr:x>0.94168</cdr:x>
      <cdr:y>0.43678</cdr:y>
    </cdr:to>
    <cdr:sp macro="" textlink="">
      <cdr:nvSpPr>
        <cdr:cNvPr id="2" name="CuadroTexto 1"/>
        <cdr:cNvSpPr txBox="1"/>
      </cdr:nvSpPr>
      <cdr:spPr>
        <a:xfrm xmlns:a="http://schemas.openxmlformats.org/drawingml/2006/main">
          <a:off x="3829051" y="962025"/>
          <a:ext cx="14001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Volumen</a:t>
          </a:r>
          <a:r>
            <a:rPr lang="en-US" sz="1100" b="1" baseline="0"/>
            <a:t>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baseline="0"/>
            <a:t>631,256,612.45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b="1"/>
        </a:p>
      </cdr:txBody>
    </cdr:sp>
  </cdr:relSizeAnchor>
</c:userShapes>
</file>

<file path=xl/drawings/drawing40.xml><?xml version="1.0" encoding="utf-8"?>
<c:userShapes xmlns:c="http://schemas.openxmlformats.org/drawingml/2006/chart">
  <cdr:relSizeAnchor xmlns:cdr="http://schemas.openxmlformats.org/drawingml/2006/chartDrawing">
    <cdr:from>
      <cdr:x>0.68542</cdr:x>
      <cdr:y>0.24306</cdr:y>
    </cdr:from>
    <cdr:to>
      <cdr:x>0.99583</cdr:x>
      <cdr:y>0.44792</cdr:y>
    </cdr:to>
    <cdr:sp macro="" textlink="">
      <cdr:nvSpPr>
        <cdr:cNvPr id="2" name="CuadroTexto 1"/>
        <cdr:cNvSpPr txBox="1"/>
      </cdr:nvSpPr>
      <cdr:spPr>
        <a:xfrm xmlns:a="http://schemas.openxmlformats.org/drawingml/2006/main">
          <a:off x="3133725" y="666750"/>
          <a:ext cx="1419225"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4,372,365.00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1.xml><?xml version="1.0" encoding="utf-8"?>
<c:userShapes xmlns:c="http://schemas.openxmlformats.org/drawingml/2006/chart">
  <cdr:relSizeAnchor xmlns:cdr="http://schemas.openxmlformats.org/drawingml/2006/chartDrawing">
    <cdr:from>
      <cdr:x>0.7253</cdr:x>
      <cdr:y>0.25667</cdr:y>
    </cdr:from>
    <cdr:to>
      <cdr:x>0.96443</cdr:x>
      <cdr:y>0.44333</cdr:y>
    </cdr:to>
    <cdr:sp macro="" textlink="">
      <cdr:nvSpPr>
        <cdr:cNvPr id="2" name="CuadroTexto 1"/>
        <cdr:cNvSpPr txBox="1"/>
      </cdr:nvSpPr>
      <cdr:spPr>
        <a:xfrm xmlns:a="http://schemas.openxmlformats.org/drawingml/2006/main">
          <a:off x="3495675" y="733425"/>
          <a:ext cx="1152525"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123,328.00</a:t>
          </a:r>
          <a:r>
            <a:rPr lang="en-US" sz="1100" baseline="0"/>
            <a:t>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2.xml><?xml version="1.0" encoding="utf-8"?>
<xdr:wsDr xmlns:xdr="http://schemas.openxmlformats.org/drawingml/2006/spreadsheetDrawing" xmlns:a="http://schemas.openxmlformats.org/drawingml/2006/main">
  <xdr:twoCellAnchor>
    <xdr:from>
      <xdr:col>4</xdr:col>
      <xdr:colOff>723900</xdr:colOff>
      <xdr:row>1</xdr:row>
      <xdr:rowOff>19050</xdr:rowOff>
    </xdr:from>
    <xdr:to>
      <xdr:col>11</xdr:col>
      <xdr:colOff>752474</xdr:colOff>
      <xdr:row>16</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742950</xdr:colOff>
      <xdr:row>17</xdr:row>
      <xdr:rowOff>104776</xdr:rowOff>
    </xdr:from>
    <xdr:to>
      <xdr:col>12</xdr:col>
      <xdr:colOff>76200</xdr:colOff>
      <xdr:row>33</xdr:row>
      <xdr:rowOff>161926</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695325</xdr:colOff>
      <xdr:row>21</xdr:row>
      <xdr:rowOff>114300</xdr:rowOff>
    </xdr:from>
    <xdr:to>
      <xdr:col>11</xdr:col>
      <xdr:colOff>523875</xdr:colOff>
      <xdr:row>24</xdr:row>
      <xdr:rowOff>66675</xdr:rowOff>
    </xdr:to>
    <xdr:sp macro="" textlink="">
      <xdr:nvSpPr>
        <xdr:cNvPr id="5" name="CuadroTexto 4"/>
        <xdr:cNvSpPr txBox="1"/>
      </xdr:nvSpPr>
      <xdr:spPr>
        <a:xfrm>
          <a:off x="8267700" y="4286250"/>
          <a:ext cx="13525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Agua subterránea</a:t>
          </a:r>
        </a:p>
        <a:p>
          <a:pPr marL="0" marR="0" lvl="0" indent="0" defTabSz="914400" eaLnBrk="1" fontAlgn="auto" latinLnBrk="0" hangingPunct="1">
            <a:lnSpc>
              <a:spcPct val="100000"/>
            </a:lnSpc>
            <a:spcBef>
              <a:spcPts val="0"/>
            </a:spcBef>
            <a:spcAft>
              <a:spcPts val="0"/>
            </a:spcAft>
            <a:buClrTx/>
            <a:buSzTx/>
            <a:buFontTx/>
            <a:buNone/>
            <a:tabLst/>
            <a:defRPr/>
          </a:pPr>
          <a:r>
            <a:rPr lang="en-US" sz="1100"/>
            <a:t>92,754,006.14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twoCellAnchor>
    <xdr:from>
      <xdr:col>5</xdr:col>
      <xdr:colOff>19050</xdr:colOff>
      <xdr:row>35</xdr:row>
      <xdr:rowOff>142874</xdr:rowOff>
    </xdr:from>
    <xdr:to>
      <xdr:col>11</xdr:col>
      <xdr:colOff>752475</xdr:colOff>
      <xdr:row>53</xdr:row>
      <xdr:rowOff>19049</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0.69202</cdr:x>
      <cdr:y>0.29573</cdr:y>
    </cdr:from>
    <cdr:to>
      <cdr:x>0.97959</cdr:x>
      <cdr:y>0.43902</cdr:y>
    </cdr:to>
    <cdr:sp macro="" textlink="">
      <cdr:nvSpPr>
        <cdr:cNvPr id="2" name="CuadroTexto 1"/>
        <cdr:cNvSpPr txBox="1"/>
      </cdr:nvSpPr>
      <cdr:spPr>
        <a:xfrm xmlns:a="http://schemas.openxmlformats.org/drawingml/2006/main">
          <a:off x="3552826" y="923925"/>
          <a:ext cx="147637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95,226,130.14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4.xml><?xml version="1.0" encoding="utf-8"?>
<c:userShapes xmlns:c="http://schemas.openxmlformats.org/drawingml/2006/chart">
  <cdr:relSizeAnchor xmlns:cdr="http://schemas.openxmlformats.org/drawingml/2006/chartDrawing">
    <cdr:from>
      <cdr:x>0.73664</cdr:x>
      <cdr:y>0.2574</cdr:y>
    </cdr:from>
    <cdr:to>
      <cdr:x>0.9771</cdr:x>
      <cdr:y>0.43787</cdr:y>
    </cdr:to>
    <cdr:sp macro="" textlink="">
      <cdr:nvSpPr>
        <cdr:cNvPr id="2" name="CuadroTexto 1"/>
        <cdr:cNvSpPr txBox="1"/>
      </cdr:nvSpPr>
      <cdr:spPr>
        <a:xfrm xmlns:a="http://schemas.openxmlformats.org/drawingml/2006/main">
          <a:off x="3676650" y="828675"/>
          <a:ext cx="1200150"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2,472,124.00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5.xml><?xml version="1.0" encoding="utf-8"?>
<xdr:wsDr xmlns:xdr="http://schemas.openxmlformats.org/drawingml/2006/spreadsheetDrawing" xmlns:a="http://schemas.openxmlformats.org/drawingml/2006/main">
  <xdr:twoCellAnchor>
    <xdr:from>
      <xdr:col>4</xdr:col>
      <xdr:colOff>752474</xdr:colOff>
      <xdr:row>1</xdr:row>
      <xdr:rowOff>28574</xdr:rowOff>
    </xdr:from>
    <xdr:to>
      <xdr:col>12</xdr:col>
      <xdr:colOff>9525</xdr:colOff>
      <xdr:row>15</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17</xdr:row>
      <xdr:rowOff>38098</xdr:rowOff>
    </xdr:from>
    <xdr:to>
      <xdr:col>11</xdr:col>
      <xdr:colOff>723900</xdr:colOff>
      <xdr:row>32</xdr:row>
      <xdr:rowOff>85725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733425</xdr:colOff>
      <xdr:row>34</xdr:row>
      <xdr:rowOff>190499</xdr:rowOff>
    </xdr:from>
    <xdr:to>
      <xdr:col>11</xdr:col>
      <xdr:colOff>752475</xdr:colOff>
      <xdr:row>52</xdr:row>
      <xdr:rowOff>28575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495300</xdr:colOff>
      <xdr:row>38</xdr:row>
      <xdr:rowOff>123825</xdr:rowOff>
    </xdr:from>
    <xdr:to>
      <xdr:col>11</xdr:col>
      <xdr:colOff>495300</xdr:colOff>
      <xdr:row>41</xdr:row>
      <xdr:rowOff>152400</xdr:rowOff>
    </xdr:to>
    <xdr:sp macro="" textlink="">
      <xdr:nvSpPr>
        <xdr:cNvPr id="6" name="CuadroTexto 5"/>
        <xdr:cNvSpPr txBox="1"/>
      </xdr:nvSpPr>
      <xdr:spPr>
        <a:xfrm>
          <a:off x="8315325" y="7534275"/>
          <a:ext cx="1524000"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Agua</a:t>
          </a:r>
          <a:r>
            <a:rPr lang="en-US" sz="1100" baseline="0"/>
            <a:t> superficial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664,260.50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46.xml><?xml version="1.0" encoding="utf-8"?>
<c:userShapes xmlns:c="http://schemas.openxmlformats.org/drawingml/2006/chart">
  <cdr:relSizeAnchor xmlns:cdr="http://schemas.openxmlformats.org/drawingml/2006/chartDrawing">
    <cdr:from>
      <cdr:x>0.6856</cdr:x>
      <cdr:y>0.28912</cdr:y>
    </cdr:from>
    <cdr:to>
      <cdr:x>0.9501</cdr:x>
      <cdr:y>0.4822</cdr:y>
    </cdr:to>
    <cdr:sp macro="" textlink="">
      <cdr:nvSpPr>
        <cdr:cNvPr id="2" name="CuadroTexto 1"/>
        <cdr:cNvSpPr txBox="1"/>
      </cdr:nvSpPr>
      <cdr:spPr>
        <a:xfrm xmlns:a="http://schemas.openxmlformats.org/drawingml/2006/main">
          <a:off x="3402301" y="850932"/>
          <a:ext cx="1312575" cy="5682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 total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38,891,174.41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7.xml><?xml version="1.0" encoding="utf-8"?>
<c:userShapes xmlns:c="http://schemas.openxmlformats.org/drawingml/2006/chart">
  <cdr:relSizeAnchor xmlns:cdr="http://schemas.openxmlformats.org/drawingml/2006/chartDrawing">
    <cdr:from>
      <cdr:x>0.67837</cdr:x>
      <cdr:y>0.26059</cdr:y>
    </cdr:from>
    <cdr:to>
      <cdr:x>0.94455</cdr:x>
      <cdr:y>0.47557</cdr:y>
    </cdr:to>
    <cdr:sp macro="" textlink="">
      <cdr:nvSpPr>
        <cdr:cNvPr id="2" name="CuadroTexto 1"/>
        <cdr:cNvSpPr txBox="1"/>
      </cdr:nvSpPr>
      <cdr:spPr>
        <a:xfrm xmlns:a="http://schemas.openxmlformats.org/drawingml/2006/main">
          <a:off x="3495676" y="762001"/>
          <a:ext cx="1371600"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38,226,913.91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48.xml><?xml version="1.0" encoding="utf-8"?>
<xdr:wsDr xmlns:xdr="http://schemas.openxmlformats.org/drawingml/2006/spreadsheetDrawing" xmlns:a="http://schemas.openxmlformats.org/drawingml/2006/main">
  <xdr:twoCellAnchor>
    <xdr:from>
      <xdr:col>4</xdr:col>
      <xdr:colOff>1</xdr:colOff>
      <xdr:row>0</xdr:row>
      <xdr:rowOff>142874</xdr:rowOff>
    </xdr:from>
    <xdr:to>
      <xdr:col>11</xdr:col>
      <xdr:colOff>9526</xdr:colOff>
      <xdr:row>15</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47626</xdr:colOff>
      <xdr:row>16</xdr:row>
      <xdr:rowOff>133349</xdr:rowOff>
    </xdr:from>
    <xdr:to>
      <xdr:col>10</xdr:col>
      <xdr:colOff>742951</xdr:colOff>
      <xdr:row>33</xdr:row>
      <xdr:rowOff>9525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28576</xdr:colOff>
      <xdr:row>36</xdr:row>
      <xdr:rowOff>76199</xdr:rowOff>
    </xdr:from>
    <xdr:to>
      <xdr:col>10</xdr:col>
      <xdr:colOff>752475</xdr:colOff>
      <xdr:row>52</xdr:row>
      <xdr:rowOff>123825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561976</xdr:colOff>
      <xdr:row>3</xdr:row>
      <xdr:rowOff>38100</xdr:rowOff>
    </xdr:from>
    <xdr:to>
      <xdr:col>10</xdr:col>
      <xdr:colOff>428626</xdr:colOff>
      <xdr:row>6</xdr:row>
      <xdr:rowOff>66675</xdr:rowOff>
    </xdr:to>
    <xdr:sp macro="" textlink="">
      <xdr:nvSpPr>
        <xdr:cNvPr id="5" name="CuadroTexto 4"/>
        <xdr:cNvSpPr txBox="1"/>
      </xdr:nvSpPr>
      <xdr:spPr>
        <a:xfrm>
          <a:off x="7019926" y="781050"/>
          <a:ext cx="1390650"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a:t>
          </a:r>
          <a:r>
            <a:rPr lang="en-US" sz="1100" baseline="0"/>
            <a:t>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38,802,587.85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49.xml><?xml version="1.0" encoding="utf-8"?>
<c:userShapes xmlns:c="http://schemas.openxmlformats.org/drawingml/2006/chart">
  <cdr:relSizeAnchor xmlns:cdr="http://schemas.openxmlformats.org/drawingml/2006/chartDrawing">
    <cdr:from>
      <cdr:x>0.69185</cdr:x>
      <cdr:y>0.1865</cdr:y>
    </cdr:from>
    <cdr:to>
      <cdr:x>0.95626</cdr:x>
      <cdr:y>0.36334</cdr:y>
    </cdr:to>
    <cdr:sp macro="" textlink="">
      <cdr:nvSpPr>
        <cdr:cNvPr id="2" name="CuadroTexto 1"/>
        <cdr:cNvSpPr txBox="1"/>
      </cdr:nvSpPr>
      <cdr:spPr>
        <a:xfrm xmlns:a="http://schemas.openxmlformats.org/drawingml/2006/main">
          <a:off x="3314701" y="552451"/>
          <a:ext cx="1266825" cy="523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23,349,891.75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66674</xdr:colOff>
      <xdr:row>3</xdr:row>
      <xdr:rowOff>47624</xdr:rowOff>
    </xdr:from>
    <xdr:to>
      <xdr:col>10</xdr:col>
      <xdr:colOff>400050</xdr:colOff>
      <xdr:row>22</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0.68958</cdr:x>
      <cdr:y>0.25694</cdr:y>
    </cdr:from>
    <cdr:to>
      <cdr:x>0.95625</cdr:x>
      <cdr:y>0.49653</cdr:y>
    </cdr:to>
    <cdr:sp macro="" textlink="">
      <cdr:nvSpPr>
        <cdr:cNvPr id="2" name="CuadroTexto 1"/>
        <cdr:cNvSpPr txBox="1"/>
      </cdr:nvSpPr>
      <cdr:spPr>
        <a:xfrm xmlns:a="http://schemas.openxmlformats.org/drawingml/2006/main">
          <a:off x="3152775" y="704850"/>
          <a:ext cx="1219200" cy="657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15,452,696.10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1.xml><?xml version="1.0" encoding="utf-8"?>
<xdr:wsDr xmlns:xdr="http://schemas.openxmlformats.org/drawingml/2006/spreadsheetDrawing" xmlns:a="http://schemas.openxmlformats.org/drawingml/2006/main">
  <xdr:twoCellAnchor>
    <xdr:from>
      <xdr:col>4</xdr:col>
      <xdr:colOff>704849</xdr:colOff>
      <xdr:row>0</xdr:row>
      <xdr:rowOff>133349</xdr:rowOff>
    </xdr:from>
    <xdr:to>
      <xdr:col>11</xdr:col>
      <xdr:colOff>276224</xdr:colOff>
      <xdr:row>15</xdr:row>
      <xdr:rowOff>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704848</xdr:colOff>
      <xdr:row>15</xdr:row>
      <xdr:rowOff>152399</xdr:rowOff>
    </xdr:from>
    <xdr:to>
      <xdr:col>11</xdr:col>
      <xdr:colOff>266699</xdr:colOff>
      <xdr:row>31</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742948</xdr:colOff>
      <xdr:row>33</xdr:row>
      <xdr:rowOff>180974</xdr:rowOff>
    </xdr:from>
    <xdr:to>
      <xdr:col>11</xdr:col>
      <xdr:colOff>266699</xdr:colOff>
      <xdr:row>51</xdr:row>
      <xdr:rowOff>180975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66676</xdr:colOff>
      <xdr:row>3</xdr:row>
      <xdr:rowOff>76200</xdr:rowOff>
    </xdr:from>
    <xdr:to>
      <xdr:col>10</xdr:col>
      <xdr:colOff>619125</xdr:colOff>
      <xdr:row>6</xdr:row>
      <xdr:rowOff>133350</xdr:rowOff>
    </xdr:to>
    <xdr:sp macro="" textlink="">
      <xdr:nvSpPr>
        <xdr:cNvPr id="5" name="CuadroTexto 4"/>
        <xdr:cNvSpPr txBox="1"/>
      </xdr:nvSpPr>
      <xdr:spPr>
        <a:xfrm>
          <a:off x="7886701" y="819150"/>
          <a:ext cx="131444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a:t>89,332,792.60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twoCellAnchor>
    <xdr:from>
      <xdr:col>9</xdr:col>
      <xdr:colOff>38100</xdr:colOff>
      <xdr:row>19</xdr:row>
      <xdr:rowOff>76200</xdr:rowOff>
    </xdr:from>
    <xdr:to>
      <xdr:col>10</xdr:col>
      <xdr:colOff>638175</xdr:colOff>
      <xdr:row>22</xdr:row>
      <xdr:rowOff>104775</xdr:rowOff>
    </xdr:to>
    <xdr:sp macro="" textlink="">
      <xdr:nvSpPr>
        <xdr:cNvPr id="6" name="CuadroTexto 5"/>
        <xdr:cNvSpPr txBox="1"/>
      </xdr:nvSpPr>
      <xdr:spPr>
        <a:xfrm>
          <a:off x="7858125" y="3867150"/>
          <a:ext cx="136207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Agua</a:t>
          </a:r>
          <a:r>
            <a:rPr lang="en-US" sz="1100" baseline="0"/>
            <a:t> subterránea</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71,260,512.60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52.xml><?xml version="1.0" encoding="utf-8"?>
<c:userShapes xmlns:c="http://schemas.openxmlformats.org/drawingml/2006/chart">
  <cdr:relSizeAnchor xmlns:cdr="http://schemas.openxmlformats.org/drawingml/2006/chartDrawing">
    <cdr:from>
      <cdr:x>0.70189</cdr:x>
      <cdr:y>0.31988</cdr:y>
    </cdr:from>
    <cdr:to>
      <cdr:x>0.96226</cdr:x>
      <cdr:y>0.5</cdr:y>
    </cdr:to>
    <cdr:sp macro="" textlink="">
      <cdr:nvSpPr>
        <cdr:cNvPr id="2" name="CuadroTexto 1"/>
        <cdr:cNvSpPr txBox="1"/>
      </cdr:nvSpPr>
      <cdr:spPr>
        <a:xfrm xmlns:a="http://schemas.openxmlformats.org/drawingml/2006/main">
          <a:off x="3543301" y="981076"/>
          <a:ext cx="1314450"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31,317,400.00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3.xml><?xml version="1.0" encoding="utf-8"?>
<xdr:wsDr xmlns:xdr="http://schemas.openxmlformats.org/drawingml/2006/spreadsheetDrawing" xmlns:a="http://schemas.openxmlformats.org/drawingml/2006/main">
  <xdr:twoCellAnchor>
    <xdr:from>
      <xdr:col>4</xdr:col>
      <xdr:colOff>561975</xdr:colOff>
      <xdr:row>0</xdr:row>
      <xdr:rowOff>171450</xdr:rowOff>
    </xdr:from>
    <xdr:to>
      <xdr:col>11</xdr:col>
      <xdr:colOff>9525</xdr:colOff>
      <xdr:row>15</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16</xdr:row>
      <xdr:rowOff>38099</xdr:rowOff>
    </xdr:from>
    <xdr:to>
      <xdr:col>11</xdr:col>
      <xdr:colOff>28574</xdr:colOff>
      <xdr:row>32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485775</xdr:colOff>
      <xdr:row>33</xdr:row>
      <xdr:rowOff>171449</xdr:rowOff>
    </xdr:from>
    <xdr:to>
      <xdr:col>11</xdr:col>
      <xdr:colOff>19050</xdr:colOff>
      <xdr:row>49</xdr:row>
      <xdr:rowOff>180974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695325</xdr:colOff>
      <xdr:row>4</xdr:row>
      <xdr:rowOff>19050</xdr:rowOff>
    </xdr:from>
    <xdr:to>
      <xdr:col>10</xdr:col>
      <xdr:colOff>571500</xdr:colOff>
      <xdr:row>7</xdr:row>
      <xdr:rowOff>9525</xdr:rowOff>
    </xdr:to>
    <xdr:sp macro="" textlink="">
      <xdr:nvSpPr>
        <xdr:cNvPr id="5" name="CuadroTexto 4"/>
        <xdr:cNvSpPr txBox="1"/>
      </xdr:nvSpPr>
      <xdr:spPr>
        <a:xfrm>
          <a:off x="7439025" y="952500"/>
          <a:ext cx="1400175" cy="56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a:t>
          </a:r>
          <a:r>
            <a:rPr lang="en-US" sz="1100" baseline="0"/>
            <a:t>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43,183,943.85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54.xml><?xml version="1.0" encoding="utf-8"?>
<c:userShapes xmlns:c="http://schemas.openxmlformats.org/drawingml/2006/chart">
  <cdr:relSizeAnchor xmlns:cdr="http://schemas.openxmlformats.org/drawingml/2006/chartDrawing">
    <cdr:from>
      <cdr:x>0.6932</cdr:x>
      <cdr:y>0.19497</cdr:y>
    </cdr:from>
    <cdr:to>
      <cdr:x>0.95728</cdr:x>
      <cdr:y>0.39623</cdr:y>
    </cdr:to>
    <cdr:sp macro="" textlink="">
      <cdr:nvSpPr>
        <cdr:cNvPr id="2" name="CuadroTexto 1"/>
        <cdr:cNvSpPr txBox="1"/>
      </cdr:nvSpPr>
      <cdr:spPr>
        <a:xfrm xmlns:a="http://schemas.openxmlformats.org/drawingml/2006/main">
          <a:off x="3400426" y="590550"/>
          <a:ext cx="1295400" cy="609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36,314,292.85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5.xml><?xml version="1.0" encoding="utf-8"?>
<c:userShapes xmlns:c="http://schemas.openxmlformats.org/drawingml/2006/chart">
  <cdr:relSizeAnchor xmlns:cdr="http://schemas.openxmlformats.org/drawingml/2006/chartDrawing">
    <cdr:from>
      <cdr:x>0.67343</cdr:x>
      <cdr:y>0.20872</cdr:y>
    </cdr:from>
    <cdr:to>
      <cdr:x>0.96494</cdr:x>
      <cdr:y>0.39252</cdr:y>
    </cdr:to>
    <cdr:sp macro="" textlink="">
      <cdr:nvSpPr>
        <cdr:cNvPr id="2" name="CuadroTexto 1"/>
        <cdr:cNvSpPr txBox="1"/>
      </cdr:nvSpPr>
      <cdr:spPr>
        <a:xfrm xmlns:a="http://schemas.openxmlformats.org/drawingml/2006/main">
          <a:off x="3476625" y="638176"/>
          <a:ext cx="15049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6,869,651.00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6.xml><?xml version="1.0" encoding="utf-8"?>
<xdr:wsDr xmlns:xdr="http://schemas.openxmlformats.org/drawingml/2006/spreadsheetDrawing" xmlns:a="http://schemas.openxmlformats.org/drawingml/2006/main">
  <xdr:twoCellAnchor>
    <xdr:from>
      <xdr:col>5</xdr:col>
      <xdr:colOff>9525</xdr:colOff>
      <xdr:row>1</xdr:row>
      <xdr:rowOff>19051</xdr:rowOff>
    </xdr:from>
    <xdr:to>
      <xdr:col>11</xdr:col>
      <xdr:colOff>742950</xdr:colOff>
      <xdr:row>15</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28574</xdr:colOff>
      <xdr:row>16</xdr:row>
      <xdr:rowOff>95249</xdr:rowOff>
    </xdr:from>
    <xdr:to>
      <xdr:col>11</xdr:col>
      <xdr:colOff>752475</xdr:colOff>
      <xdr:row>32</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19049</xdr:colOff>
      <xdr:row>35</xdr:row>
      <xdr:rowOff>190499</xdr:rowOff>
    </xdr:from>
    <xdr:to>
      <xdr:col>11</xdr:col>
      <xdr:colOff>742950</xdr:colOff>
      <xdr:row>51</xdr:row>
      <xdr:rowOff>152400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0.69043</cdr:x>
      <cdr:y>0.2651</cdr:y>
    </cdr:from>
    <cdr:to>
      <cdr:x>0.95497</cdr:x>
      <cdr:y>0.46644</cdr:y>
    </cdr:to>
    <cdr:sp macro="" textlink="">
      <cdr:nvSpPr>
        <cdr:cNvPr id="2" name="CuadroTexto 1"/>
        <cdr:cNvSpPr txBox="1"/>
      </cdr:nvSpPr>
      <cdr:spPr>
        <a:xfrm xmlns:a="http://schemas.openxmlformats.org/drawingml/2006/main">
          <a:off x="3505201" y="752475"/>
          <a:ext cx="1343025"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Volumen</a:t>
          </a:r>
          <a:r>
            <a:rPr lang="en-US" sz="1100" baseline="0"/>
            <a:t> total</a:t>
          </a:r>
          <a:endParaRPr lang="en-US" sz="1100"/>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10,598,074.25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8.xml><?xml version="1.0" encoding="utf-8"?>
<c:userShapes xmlns:c="http://schemas.openxmlformats.org/drawingml/2006/chart">
  <cdr:relSizeAnchor xmlns:cdr="http://schemas.openxmlformats.org/drawingml/2006/chartDrawing">
    <cdr:from>
      <cdr:x>0.70255</cdr:x>
      <cdr:y>0.22069</cdr:y>
    </cdr:from>
    <cdr:to>
      <cdr:x>0.94161</cdr:x>
      <cdr:y>0.42069</cdr:y>
    </cdr:to>
    <cdr:sp macro="" textlink="">
      <cdr:nvSpPr>
        <cdr:cNvPr id="2" name="CuadroTexto 1"/>
        <cdr:cNvSpPr txBox="1"/>
      </cdr:nvSpPr>
      <cdr:spPr>
        <a:xfrm xmlns:a="http://schemas.openxmlformats.org/drawingml/2006/main">
          <a:off x="3667125" y="609600"/>
          <a:ext cx="1247775"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9,820,428.00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59.xml><?xml version="1.0" encoding="utf-8"?>
<c:userShapes xmlns:c="http://schemas.openxmlformats.org/drawingml/2006/chart">
  <cdr:relSizeAnchor xmlns:cdr="http://schemas.openxmlformats.org/drawingml/2006/chartDrawing">
    <cdr:from>
      <cdr:x>0.7035</cdr:x>
      <cdr:y>0.25084</cdr:y>
    </cdr:from>
    <cdr:to>
      <cdr:x>0.93739</cdr:x>
      <cdr:y>0.46488</cdr:y>
    </cdr:to>
    <cdr:sp macro="" textlink="">
      <cdr:nvSpPr>
        <cdr:cNvPr id="2" name="CuadroTexto 1"/>
        <cdr:cNvSpPr txBox="1"/>
      </cdr:nvSpPr>
      <cdr:spPr>
        <a:xfrm xmlns:a="http://schemas.openxmlformats.org/drawingml/2006/main">
          <a:off x="3638551" y="714376"/>
          <a:ext cx="1209675" cy="609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12,761,326.25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0.68644</cdr:x>
      <cdr:y>0.26513</cdr:y>
    </cdr:from>
    <cdr:to>
      <cdr:x>0.9339</cdr:x>
      <cdr:y>0.40634</cdr:y>
    </cdr:to>
    <cdr:sp macro="" textlink="">
      <cdr:nvSpPr>
        <cdr:cNvPr id="2" name="CuadroTexto 1"/>
        <cdr:cNvSpPr txBox="1"/>
      </cdr:nvSpPr>
      <cdr:spPr>
        <a:xfrm xmlns:a="http://schemas.openxmlformats.org/drawingml/2006/main">
          <a:off x="3857626" y="876301"/>
          <a:ext cx="13906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Volumen total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t>147,786,604.73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b="1"/>
        </a:p>
      </cdr:txBody>
    </cdr:sp>
  </cdr:relSizeAnchor>
</c:userShapes>
</file>

<file path=xl/drawings/drawing60.xml><?xml version="1.0" encoding="utf-8"?>
<xdr:wsDr xmlns:xdr="http://schemas.openxmlformats.org/drawingml/2006/spreadsheetDrawing" xmlns:a="http://schemas.openxmlformats.org/drawingml/2006/main">
  <xdr:twoCellAnchor>
    <xdr:from>
      <xdr:col>5</xdr:col>
      <xdr:colOff>1</xdr:colOff>
      <xdr:row>0</xdr:row>
      <xdr:rowOff>171449</xdr:rowOff>
    </xdr:from>
    <xdr:to>
      <xdr:col>12</xdr:col>
      <xdr:colOff>9525</xdr:colOff>
      <xdr:row>16</xdr:row>
      <xdr:rowOff>47624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752475</xdr:colOff>
      <xdr:row>17</xdr:row>
      <xdr:rowOff>9524</xdr:rowOff>
    </xdr:from>
    <xdr:to>
      <xdr:col>12</xdr:col>
      <xdr:colOff>0</xdr:colOff>
      <xdr:row>34</xdr:row>
      <xdr:rowOff>76200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733425</xdr:colOff>
      <xdr:row>36</xdr:row>
      <xdr:rowOff>190499</xdr:rowOff>
    </xdr:from>
    <xdr:to>
      <xdr:col>12</xdr:col>
      <xdr:colOff>9525</xdr:colOff>
      <xdr:row>53</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581025</xdr:colOff>
      <xdr:row>3</xdr:row>
      <xdr:rowOff>171450</xdr:rowOff>
    </xdr:from>
    <xdr:to>
      <xdr:col>11</xdr:col>
      <xdr:colOff>466725</xdr:colOff>
      <xdr:row>6</xdr:row>
      <xdr:rowOff>114300</xdr:rowOff>
    </xdr:to>
    <xdr:sp macro="" textlink="">
      <xdr:nvSpPr>
        <xdr:cNvPr id="5" name="CuadroTexto 4"/>
        <xdr:cNvSpPr txBox="1"/>
      </xdr:nvSpPr>
      <xdr:spPr>
        <a:xfrm>
          <a:off x="7734300" y="914400"/>
          <a:ext cx="1409700"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a:t>
          </a:r>
          <a:r>
            <a:rPr lang="en-US" sz="1100" baseline="0"/>
            <a:t>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17,242,659.05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61.xml><?xml version="1.0" encoding="utf-8"?>
<c:userShapes xmlns:c="http://schemas.openxmlformats.org/drawingml/2006/chart">
  <cdr:relSizeAnchor xmlns:cdr="http://schemas.openxmlformats.org/drawingml/2006/chartDrawing">
    <cdr:from>
      <cdr:x>0.67292</cdr:x>
      <cdr:y>0.21528</cdr:y>
    </cdr:from>
    <cdr:to>
      <cdr:x>0.97083</cdr:x>
      <cdr:y>0.45833</cdr:y>
    </cdr:to>
    <cdr:sp macro="" textlink="">
      <cdr:nvSpPr>
        <cdr:cNvPr id="2" name="CuadroTexto 1"/>
        <cdr:cNvSpPr txBox="1"/>
      </cdr:nvSpPr>
      <cdr:spPr>
        <a:xfrm xmlns:a="http://schemas.openxmlformats.org/drawingml/2006/main">
          <a:off x="3076575" y="590550"/>
          <a:ext cx="1362075"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8,603,378.30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62.xml><?xml version="1.0" encoding="utf-8"?>
<c:userShapes xmlns:c="http://schemas.openxmlformats.org/drawingml/2006/chart">
  <cdr:relSizeAnchor xmlns:cdr="http://schemas.openxmlformats.org/drawingml/2006/chartDrawing">
    <cdr:from>
      <cdr:x>0.67857</cdr:x>
      <cdr:y>0.21549</cdr:y>
    </cdr:from>
    <cdr:to>
      <cdr:x>0.96429</cdr:x>
      <cdr:y>0.46128</cdr:y>
    </cdr:to>
    <cdr:sp macro="" textlink="">
      <cdr:nvSpPr>
        <cdr:cNvPr id="2" name="CuadroTexto 1"/>
        <cdr:cNvSpPr txBox="1"/>
      </cdr:nvSpPr>
      <cdr:spPr>
        <a:xfrm xmlns:a="http://schemas.openxmlformats.org/drawingml/2006/main">
          <a:off x="3257551" y="609601"/>
          <a:ext cx="1371600" cy="695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8,639,280.75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63.xml><?xml version="1.0" encoding="utf-8"?>
<xdr:wsDr xmlns:xdr="http://schemas.openxmlformats.org/drawingml/2006/spreadsheetDrawing" xmlns:a="http://schemas.openxmlformats.org/drawingml/2006/main">
  <xdr:twoCellAnchor>
    <xdr:from>
      <xdr:col>4</xdr:col>
      <xdr:colOff>742949</xdr:colOff>
      <xdr:row>0</xdr:row>
      <xdr:rowOff>142875</xdr:rowOff>
    </xdr:from>
    <xdr:to>
      <xdr:col>11</xdr:col>
      <xdr:colOff>733425</xdr:colOff>
      <xdr:row>15</xdr:row>
      <xdr:rowOff>152401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761999</xdr:colOff>
      <xdr:row>17</xdr:row>
      <xdr:rowOff>19050</xdr:rowOff>
    </xdr:from>
    <xdr:to>
      <xdr:col>11</xdr:col>
      <xdr:colOff>761999</xdr:colOff>
      <xdr:row>35</xdr:row>
      <xdr:rowOff>19050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752476</xdr:colOff>
      <xdr:row>36</xdr:row>
      <xdr:rowOff>19051</xdr:rowOff>
    </xdr:from>
    <xdr:to>
      <xdr:col>12</xdr:col>
      <xdr:colOff>19051</xdr:colOff>
      <xdr:row>55</xdr:row>
      <xdr:rowOff>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390526</xdr:colOff>
      <xdr:row>5</xdr:row>
      <xdr:rowOff>38100</xdr:rowOff>
    </xdr:from>
    <xdr:to>
      <xdr:col>11</xdr:col>
      <xdr:colOff>180976</xdr:colOff>
      <xdr:row>8</xdr:row>
      <xdr:rowOff>38100</xdr:rowOff>
    </xdr:to>
    <xdr:sp macro="" textlink="">
      <xdr:nvSpPr>
        <xdr:cNvPr id="5" name="CuadroTexto 4"/>
        <xdr:cNvSpPr txBox="1"/>
      </xdr:nvSpPr>
      <xdr:spPr>
        <a:xfrm>
          <a:off x="8562976" y="1162050"/>
          <a:ext cx="131445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Volumen</a:t>
          </a:r>
          <a:r>
            <a:rPr lang="en-US" sz="1100" baseline="0"/>
            <a:t> total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21,172,428.85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a:p>
      </xdr:txBody>
    </xdr:sp>
    <xdr:clientData/>
  </xdr:twoCellAnchor>
</xdr:wsDr>
</file>

<file path=xl/drawings/drawing64.xml><?xml version="1.0" encoding="utf-8"?>
<c:userShapes xmlns:c="http://schemas.openxmlformats.org/drawingml/2006/chart">
  <cdr:relSizeAnchor xmlns:cdr="http://schemas.openxmlformats.org/drawingml/2006/chartDrawing">
    <cdr:from>
      <cdr:x>0.68288</cdr:x>
      <cdr:y>0.26563</cdr:y>
    </cdr:from>
    <cdr:to>
      <cdr:x>0.97471</cdr:x>
      <cdr:y>0.44688</cdr:y>
    </cdr:to>
    <cdr:sp macro="" textlink="">
      <cdr:nvSpPr>
        <cdr:cNvPr id="2" name="CuadroTexto 1"/>
        <cdr:cNvSpPr txBox="1"/>
      </cdr:nvSpPr>
      <cdr:spPr>
        <a:xfrm xmlns:a="http://schemas.openxmlformats.org/drawingml/2006/main">
          <a:off x="3343275" y="809625"/>
          <a:ext cx="1428750"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 subterránea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t>14,521,138.60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65.xml><?xml version="1.0" encoding="utf-8"?>
<c:userShapes xmlns:c="http://schemas.openxmlformats.org/drawingml/2006/chart">
  <cdr:relSizeAnchor xmlns:cdr="http://schemas.openxmlformats.org/drawingml/2006/chartDrawing">
    <cdr:from>
      <cdr:x>0.71904</cdr:x>
      <cdr:y>0.24625</cdr:y>
    </cdr:from>
    <cdr:to>
      <cdr:x>0.96858</cdr:x>
      <cdr:y>0.43544</cdr:y>
    </cdr:to>
    <cdr:sp macro="" textlink="">
      <cdr:nvSpPr>
        <cdr:cNvPr id="2" name="CuadroTexto 1"/>
        <cdr:cNvSpPr txBox="1"/>
      </cdr:nvSpPr>
      <cdr:spPr>
        <a:xfrm xmlns:a="http://schemas.openxmlformats.org/drawingml/2006/main">
          <a:off x="3705226" y="781051"/>
          <a:ext cx="12858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Agua</a:t>
          </a:r>
          <a:r>
            <a:rPr lang="en-US" sz="1100" baseline="0"/>
            <a:t> superficial</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t>6,651,290.25 m</a:t>
          </a:r>
          <a:r>
            <a:rPr lang="es-ES" sz="1100" b="1" baseline="30000">
              <a:effectLst/>
              <a:latin typeface="+mn-lt"/>
              <a:ea typeface="+mn-ea"/>
              <a:cs typeface="+mn-cs"/>
            </a:rPr>
            <a:t>3</a:t>
          </a:r>
          <a:endParaRPr lang="en-US" sz="1100">
            <a:effectLst/>
            <a:latin typeface="+mn-lt"/>
            <a:ea typeface="+mn-ea"/>
            <a:cs typeface="+mn-cs"/>
          </a:endParaRP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276225</xdr:colOff>
      <xdr:row>1</xdr:row>
      <xdr:rowOff>180974</xdr:rowOff>
    </xdr:from>
    <xdr:to>
      <xdr:col>12</xdr:col>
      <xdr:colOff>714375</xdr:colOff>
      <xdr:row>29</xdr:row>
      <xdr:rowOff>95250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219076</xdr:colOff>
      <xdr:row>6</xdr:row>
      <xdr:rowOff>19049</xdr:rowOff>
    </xdr:from>
    <xdr:to>
      <xdr:col>12</xdr:col>
      <xdr:colOff>371476</xdr:colOff>
      <xdr:row>9</xdr:row>
      <xdr:rowOff>104774</xdr:rowOff>
    </xdr:to>
    <xdr:sp macro="" textlink="">
      <xdr:nvSpPr>
        <xdr:cNvPr id="4" name="CuadroTexto 3"/>
        <xdr:cNvSpPr txBox="1"/>
      </xdr:nvSpPr>
      <xdr:spPr>
        <a:xfrm>
          <a:off x="10058401" y="1162049"/>
          <a:ext cx="14859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Volumen</a:t>
          </a:r>
          <a:r>
            <a:rPr lang="en-US" sz="1100" b="1" baseline="0"/>
            <a:t> total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t>631,256,612.45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28574</xdr:colOff>
      <xdr:row>1</xdr:row>
      <xdr:rowOff>190499</xdr:rowOff>
    </xdr:from>
    <xdr:to>
      <xdr:col>13</xdr:col>
      <xdr:colOff>95249</xdr:colOff>
      <xdr:row>26</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666750</xdr:colOff>
      <xdr:row>6</xdr:row>
      <xdr:rowOff>9525</xdr:rowOff>
    </xdr:from>
    <xdr:to>
      <xdr:col>12</xdr:col>
      <xdr:colOff>552450</xdr:colOff>
      <xdr:row>9</xdr:row>
      <xdr:rowOff>95250</xdr:rowOff>
    </xdr:to>
    <xdr:sp macro="" textlink="">
      <xdr:nvSpPr>
        <xdr:cNvPr id="3" name="CuadroTexto 2"/>
        <xdr:cNvSpPr txBox="1"/>
      </xdr:nvSpPr>
      <xdr:spPr>
        <a:xfrm>
          <a:off x="9296400" y="1152525"/>
          <a:ext cx="14097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Volumen</a:t>
          </a:r>
          <a:r>
            <a:rPr lang="en-US" sz="1100" b="1" baseline="0"/>
            <a:t> total</a:t>
          </a:r>
          <a:endParaRPr lang="en-US" sz="1100" b="1"/>
        </a:p>
        <a:p>
          <a:pPr marL="0" marR="0" lvl="0" indent="0" defTabSz="914400" eaLnBrk="1" fontAlgn="auto" latinLnBrk="0" hangingPunct="1">
            <a:lnSpc>
              <a:spcPct val="100000"/>
            </a:lnSpc>
            <a:spcBef>
              <a:spcPts val="0"/>
            </a:spcBef>
            <a:spcAft>
              <a:spcPts val="0"/>
            </a:spcAft>
            <a:buClrTx/>
            <a:buSzTx/>
            <a:buFontTx/>
            <a:buNone/>
            <a:tabLst/>
            <a:defRPr/>
          </a:pPr>
          <a:r>
            <a:rPr lang="en-US" sz="1100" b="1"/>
            <a:t>147,786,604.73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419098</xdr:colOff>
      <xdr:row>4</xdr:row>
      <xdr:rowOff>66676</xdr:rowOff>
    </xdr:from>
    <xdr:to>
      <xdr:col>15</xdr:col>
      <xdr:colOff>38100</xdr:colOff>
      <xdr:row>25</xdr:row>
      <xdr:rowOff>123825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419101</xdr:colOff>
      <xdr:row>9</xdr:row>
      <xdr:rowOff>66675</xdr:rowOff>
    </xdr:from>
    <xdr:to>
      <xdr:col>10</xdr:col>
      <xdr:colOff>390525</xdr:colOff>
      <xdr:row>12</xdr:row>
      <xdr:rowOff>76200</xdr:rowOff>
    </xdr:to>
    <xdr:sp macro="" textlink="">
      <xdr:nvSpPr>
        <xdr:cNvPr id="3" name="CuadroTexto 2"/>
        <xdr:cNvSpPr txBox="1"/>
      </xdr:nvSpPr>
      <xdr:spPr>
        <a:xfrm>
          <a:off x="7477126" y="1781175"/>
          <a:ext cx="1495424" cy="5810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t>Agua subterránea 631,256,612.45 m</a:t>
          </a:r>
          <a:r>
            <a:rPr lang="es-ES" sz="1100" b="1" baseline="30000">
              <a:solidFill>
                <a:schemeClr val="dk1"/>
              </a:solidFill>
              <a:effectLst/>
              <a:latin typeface="+mn-lt"/>
              <a:ea typeface="+mn-ea"/>
              <a:cs typeface="+mn-cs"/>
            </a:rPr>
            <a:t>3</a:t>
          </a:r>
          <a:endParaRPr lang="en-US" sz="1100">
            <a:solidFill>
              <a:schemeClr val="dk1"/>
            </a:solidFill>
            <a:effectLst/>
            <a:latin typeface="+mn-lt"/>
            <a:ea typeface="+mn-ea"/>
            <a:cs typeface="+mn-cs"/>
          </a:endParaRPr>
        </a:p>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225;ficas%20Story%20Maps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 Total Agua Concesionada"/>
      <sheetName val="Volumen Municipios"/>
      <sheetName val="Hoja3"/>
      <sheetName val="SUMA SUPERF"/>
      <sheetName val="Agua Subetrránea Gráfica Usos"/>
      <sheetName val="SUMA SUBTERR"/>
      <sheetName val="Agua Superficial Gráfica Usos"/>
      <sheetName val="Tabla de Acuíferos"/>
      <sheetName val="Gráfica Agua Subterránea 17 mun"/>
      <sheetName val="Gráfica Agua Superficial 17 mun"/>
      <sheetName val="Comparativa"/>
      <sheetName val="Municipio 1. Acatic"/>
      <sheetName val="Municipio 2. Cañadas de Obregón"/>
      <sheetName val="Municipio 3. Encarnación de D."/>
      <sheetName val="Municipio 4. Jalostotitlán"/>
      <sheetName val="Municipio 5. Lagos de Moreno"/>
      <sheetName val="Municipio 6. Mexticacán"/>
      <sheetName val="Municipio 7. Ojuelos de Jalisco"/>
      <sheetName val="Municipio 8. San Diego de A."/>
      <sheetName val="Municipio 10. San Julián"/>
      <sheetName val="Municipio 9. San Juan de los L."/>
      <sheetName val="Municipio 11. San Miguel el A."/>
      <sheetName val="Municipio 12. Teocaltiche"/>
      <sheetName val="Municipio 13. Tepatitlán de M."/>
      <sheetName val="Municipio 14. Unión de San A."/>
      <sheetName val="Municipio 15. Valle de Gpe."/>
      <sheetName val="Municipio 16. Villa Hidalgo"/>
      <sheetName val="Municipio 17. Yahualica de G."/>
    </sheetNames>
    <sheetDataSet>
      <sheetData sheetId="0"/>
      <sheetData sheetId="1">
        <row r="32">
          <cell r="G32">
            <v>102272277.37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ables/table1.xml><?xml version="1.0" encoding="utf-8"?>
<table xmlns="http://schemas.openxmlformats.org/spreadsheetml/2006/main" id="2" name="Tabla2" displayName="Tabla2" ref="B5:G20" totalsRowShown="0" tableBorderDxfId="0">
  <tableColumns count="6">
    <tableColumn id="1" name="Acuífero"/>
    <tableColumn id="2" name="Recarga total media anual"/>
    <tableColumn id="3" name="Descarga natural comprometida"/>
    <tableColumn id="4" name="Volumen concesionado de agua subterránea"/>
    <tableColumn id="5" name="Disponibilidad"/>
    <tableColumn id="6" name="Déficit"/>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Transmisión de listas">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tabSelected="1" workbookViewId="0">
      <selection activeCell="B35" sqref="B35"/>
    </sheetView>
  </sheetViews>
  <sheetFormatPr baseColWidth="10" defaultRowHeight="15" x14ac:dyDescent="0.25"/>
  <cols>
    <col min="1" max="1" width="22.5703125" customWidth="1"/>
    <col min="2" max="2" width="19.7109375" customWidth="1"/>
    <col min="3" max="3" width="15.140625" customWidth="1"/>
  </cols>
  <sheetData>
    <row r="3" spans="1:3" x14ac:dyDescent="0.25">
      <c r="A3" s="6" t="s">
        <v>106</v>
      </c>
    </row>
    <row r="4" spans="1:3" ht="17.25" x14ac:dyDescent="0.25">
      <c r="A4" s="6" t="s">
        <v>107</v>
      </c>
      <c r="B4" s="6" t="s">
        <v>108</v>
      </c>
      <c r="C4" s="6" t="s">
        <v>109</v>
      </c>
    </row>
    <row r="5" spans="1:3" x14ac:dyDescent="0.25">
      <c r="A5" t="s">
        <v>104</v>
      </c>
      <c r="B5" s="8">
        <v>631256612.44999993</v>
      </c>
      <c r="C5" s="5">
        <f>B5/$B$7</f>
        <v>0.81029729613080814</v>
      </c>
    </row>
    <row r="6" spans="1:3" x14ac:dyDescent="0.25">
      <c r="A6" t="s">
        <v>105</v>
      </c>
      <c r="B6" s="8">
        <v>147786604.73000002</v>
      </c>
      <c r="C6" s="5">
        <f>B6/$B$7</f>
        <v>0.18970270386919183</v>
      </c>
    </row>
    <row r="7" spans="1:3" x14ac:dyDescent="0.25">
      <c r="A7" s="6" t="s">
        <v>2</v>
      </c>
      <c r="B7" s="9">
        <f>SUM(B5:B6)</f>
        <v>779043217.17999995</v>
      </c>
      <c r="C7" s="7">
        <v>1</v>
      </c>
    </row>
    <row r="16" spans="1:3" x14ac:dyDescent="0.25">
      <c r="B16"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0"/>
  <sheetViews>
    <sheetView topLeftCell="A31" workbookViewId="0">
      <selection activeCell="A59" sqref="A59"/>
    </sheetView>
  </sheetViews>
  <sheetFormatPr baseColWidth="10" defaultRowHeight="15" x14ac:dyDescent="0.25"/>
  <cols>
    <col min="1" max="2" width="17.5703125" customWidth="1"/>
    <col min="3" max="3" width="16.85546875" customWidth="1"/>
    <col min="10" max="10" width="14.140625" bestFit="1" customWidth="1"/>
  </cols>
  <sheetData>
    <row r="2" spans="1:3" ht="28.5" x14ac:dyDescent="0.45">
      <c r="A2" s="34" t="s">
        <v>25</v>
      </c>
    </row>
    <row r="3" spans="1:3" ht="17.25" x14ac:dyDescent="0.25">
      <c r="A3" s="58" t="s">
        <v>107</v>
      </c>
      <c r="B3" s="1" t="s">
        <v>111</v>
      </c>
      <c r="C3" s="1" t="s">
        <v>112</v>
      </c>
    </row>
    <row r="4" spans="1:3" x14ac:dyDescent="0.25">
      <c r="A4" s="2" t="s">
        <v>151</v>
      </c>
      <c r="B4" s="8">
        <v>66552349</v>
      </c>
      <c r="C4" s="5">
        <f>B4/$B$6</f>
        <v>0.90475909693884005</v>
      </c>
    </row>
    <row r="5" spans="1:3" x14ac:dyDescent="0.25">
      <c r="A5" s="2" t="s">
        <v>158</v>
      </c>
      <c r="B5" s="8">
        <v>7005738.7000000002</v>
      </c>
      <c r="C5" s="5">
        <f>B5/$B$6</f>
        <v>9.5240903061159926E-2</v>
      </c>
    </row>
    <row r="6" spans="1:3" x14ac:dyDescent="0.25">
      <c r="A6" s="1" t="s">
        <v>2</v>
      </c>
      <c r="B6" s="14">
        <f>SUM(B4:B5)</f>
        <v>73558087.700000003</v>
      </c>
      <c r="C6" s="21">
        <v>1</v>
      </c>
    </row>
    <row r="16" spans="1:3" x14ac:dyDescent="0.25">
      <c r="A16" s="57" t="s">
        <v>104</v>
      </c>
    </row>
    <row r="17" spans="1:3" ht="17.25" x14ac:dyDescent="0.25">
      <c r="A17" s="1" t="s">
        <v>12</v>
      </c>
      <c r="B17" s="1" t="s">
        <v>111</v>
      </c>
      <c r="C17" s="1" t="s">
        <v>112</v>
      </c>
    </row>
    <row r="18" spans="1:3" x14ac:dyDescent="0.25">
      <c r="A18" s="44" t="s">
        <v>113</v>
      </c>
      <c r="B18" s="8">
        <v>34589046.5</v>
      </c>
      <c r="C18" s="22">
        <f>B18/$B$25</f>
        <v>0.51972690700969848</v>
      </c>
    </row>
    <row r="19" spans="1:3" x14ac:dyDescent="0.25">
      <c r="A19" s="44" t="s">
        <v>156</v>
      </c>
      <c r="B19" s="8">
        <v>29994785</v>
      </c>
      <c r="C19" s="22">
        <f t="shared" ref="C19:C23" si="0">B19/$B$25</f>
        <v>0.45069461034350566</v>
      </c>
    </row>
    <row r="20" spans="1:3" x14ac:dyDescent="0.25">
      <c r="A20" s="44" t="s">
        <v>115</v>
      </c>
      <c r="B20" s="8">
        <v>514576</v>
      </c>
      <c r="C20" s="22">
        <f t="shared" si="0"/>
        <v>7.7318983887405685E-3</v>
      </c>
    </row>
    <row r="21" spans="1:3" x14ac:dyDescent="0.25">
      <c r="A21" s="44" t="s">
        <v>157</v>
      </c>
      <c r="B21" s="8">
        <v>55105.5</v>
      </c>
      <c r="C21" s="22">
        <f t="shared" si="0"/>
        <v>8.2800232941439831E-4</v>
      </c>
    </row>
    <row r="22" spans="1:3" x14ac:dyDescent="0.25">
      <c r="A22" s="44" t="s">
        <v>116</v>
      </c>
      <c r="B22" s="8">
        <v>1338836</v>
      </c>
      <c r="C22" s="22">
        <f t="shared" si="0"/>
        <v>2.0117035989218053E-2</v>
      </c>
    </row>
    <row r="23" spans="1:3" x14ac:dyDescent="0.25">
      <c r="A23" s="44" t="s">
        <v>117</v>
      </c>
      <c r="B23" s="8">
        <v>60000</v>
      </c>
      <c r="C23" s="22">
        <f t="shared" si="0"/>
        <v>9.015459394228144E-4</v>
      </c>
    </row>
    <row r="24" spans="1:3" x14ac:dyDescent="0.25">
      <c r="A24" s="44"/>
    </row>
    <row r="25" spans="1:3" x14ac:dyDescent="0.25">
      <c r="A25" s="45" t="s">
        <v>2</v>
      </c>
      <c r="B25" s="14">
        <f>SUM(B18:B23)</f>
        <v>66552349</v>
      </c>
      <c r="C25" s="7">
        <v>1</v>
      </c>
    </row>
    <row r="34" spans="1:10" x14ac:dyDescent="0.25">
      <c r="A34" s="57" t="s">
        <v>105</v>
      </c>
      <c r="J34" s="8"/>
    </row>
    <row r="35" spans="1:10" ht="17.25" x14ac:dyDescent="0.25">
      <c r="A35" s="1" t="s">
        <v>12</v>
      </c>
      <c r="B35" s="1" t="s">
        <v>111</v>
      </c>
      <c r="C35" s="1" t="s">
        <v>112</v>
      </c>
      <c r="J35" s="8"/>
    </row>
    <row r="36" spans="1:10" x14ac:dyDescent="0.25">
      <c r="A36" s="44" t="s">
        <v>113</v>
      </c>
      <c r="B36" s="8">
        <v>1787687</v>
      </c>
      <c r="C36" s="22">
        <f>B36/$B$41</f>
        <v>0.25517466131016275</v>
      </c>
    </row>
    <row r="37" spans="1:10" x14ac:dyDescent="0.25">
      <c r="A37" s="44" t="s">
        <v>156</v>
      </c>
      <c r="B37" s="8">
        <v>5148119.2</v>
      </c>
      <c r="C37" s="22">
        <f t="shared" ref="C37:C39" si="1">B37/$B$41</f>
        <v>0.73484316507551162</v>
      </c>
    </row>
    <row r="38" spans="1:10" x14ac:dyDescent="0.25">
      <c r="A38" s="44" t="s">
        <v>157</v>
      </c>
      <c r="B38" s="8">
        <v>51397.5</v>
      </c>
      <c r="C38" s="22">
        <f t="shared" si="1"/>
        <v>7.3364854444257247E-3</v>
      </c>
    </row>
    <row r="39" spans="1:10" x14ac:dyDescent="0.25">
      <c r="A39" s="44" t="s">
        <v>116</v>
      </c>
      <c r="B39" s="8">
        <v>18535</v>
      </c>
      <c r="C39" s="22">
        <f t="shared" si="1"/>
        <v>2.6456881698999134E-3</v>
      </c>
    </row>
    <row r="40" spans="1:10" x14ac:dyDescent="0.25">
      <c r="A40" s="44"/>
      <c r="B40" s="8"/>
    </row>
    <row r="41" spans="1:10" x14ac:dyDescent="0.25">
      <c r="A41" s="45" t="s">
        <v>2</v>
      </c>
      <c r="B41" s="9">
        <f>SUM(B36:B39)</f>
        <v>7005738.7000000002</v>
      </c>
      <c r="C41" s="21">
        <v>1</v>
      </c>
    </row>
    <row r="52" spans="1:6" x14ac:dyDescent="0.25">
      <c r="A52" s="29" t="s">
        <v>13</v>
      </c>
    </row>
    <row r="53" spans="1:6" x14ac:dyDescent="0.25">
      <c r="A53" s="30" t="s">
        <v>26</v>
      </c>
    </row>
    <row r="54" spans="1:6" x14ac:dyDescent="0.25">
      <c r="A54" s="30" t="s">
        <v>50</v>
      </c>
    </row>
    <row r="55" spans="1:6" x14ac:dyDescent="0.25">
      <c r="A55" s="30" t="s">
        <v>24</v>
      </c>
    </row>
    <row r="57" spans="1:6" ht="75" x14ac:dyDescent="0.25">
      <c r="A57" s="61" t="s">
        <v>3</v>
      </c>
      <c r="B57" s="62" t="s">
        <v>7</v>
      </c>
      <c r="C57" s="62" t="s">
        <v>8</v>
      </c>
      <c r="D57" s="62" t="s">
        <v>18</v>
      </c>
      <c r="E57" s="62" t="s">
        <v>4</v>
      </c>
      <c r="F57" s="61" t="s">
        <v>5</v>
      </c>
    </row>
    <row r="58" spans="1:6" x14ac:dyDescent="0.25">
      <c r="A58" s="33" t="s">
        <v>122</v>
      </c>
      <c r="B58" s="33">
        <v>63.3</v>
      </c>
      <c r="C58" s="33">
        <v>0</v>
      </c>
      <c r="D58" s="33">
        <v>125.24780800000001</v>
      </c>
      <c r="E58" s="33">
        <v>0</v>
      </c>
      <c r="F58" s="33">
        <v>-61.947808000000002</v>
      </c>
    </row>
    <row r="59" spans="1:6" x14ac:dyDescent="0.25">
      <c r="A59" s="33" t="s">
        <v>123</v>
      </c>
      <c r="B59" s="33">
        <v>196</v>
      </c>
      <c r="C59" s="33">
        <v>0</v>
      </c>
      <c r="D59" s="33">
        <v>224.24835899999999</v>
      </c>
      <c r="E59" s="33">
        <v>0</v>
      </c>
      <c r="F59" s="33">
        <v>-28.248359000000001</v>
      </c>
    </row>
    <row r="60" spans="1:6" x14ac:dyDescent="0.25">
      <c r="A60" s="42" t="s">
        <v>20</v>
      </c>
      <c r="B60" s="42"/>
      <c r="C60" s="42"/>
      <c r="D60" s="42"/>
      <c r="E60" s="42"/>
      <c r="F60" s="42"/>
    </row>
  </sheetData>
  <mergeCells count="1">
    <mergeCell ref="A60:F6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8"/>
  <sheetViews>
    <sheetView workbookViewId="0">
      <selection activeCell="I63" sqref="I63"/>
    </sheetView>
  </sheetViews>
  <sheetFormatPr baseColWidth="10" defaultRowHeight="15" x14ac:dyDescent="0.25"/>
  <cols>
    <col min="1" max="1" width="18.42578125" customWidth="1"/>
    <col min="2" max="2" width="15.7109375" customWidth="1"/>
    <col min="6" max="6" width="14.7109375" customWidth="1"/>
    <col min="10" max="10" width="14.140625" bestFit="1" customWidth="1"/>
  </cols>
  <sheetData>
    <row r="2" spans="1:3" ht="28.5" x14ac:dyDescent="0.45">
      <c r="A2" s="34" t="s">
        <v>27</v>
      </c>
    </row>
    <row r="3" spans="1:3" ht="17.25" x14ac:dyDescent="0.25">
      <c r="A3" s="58" t="s">
        <v>107</v>
      </c>
      <c r="B3" s="1" t="s">
        <v>111</v>
      </c>
      <c r="C3" s="1" t="s">
        <v>112</v>
      </c>
    </row>
    <row r="4" spans="1:3" x14ac:dyDescent="0.25">
      <c r="A4" s="2" t="s">
        <v>151</v>
      </c>
      <c r="B4" s="8">
        <v>39734163.850000001</v>
      </c>
      <c r="C4" s="5">
        <f>B4/$B$6</f>
        <v>0.94473672878302406</v>
      </c>
    </row>
    <row r="5" spans="1:3" x14ac:dyDescent="0.25">
      <c r="A5" s="2" t="s">
        <v>158</v>
      </c>
      <c r="B5" s="8">
        <v>2324287.61</v>
      </c>
      <c r="C5" s="5">
        <f>B5/$B$6</f>
        <v>5.5263271216975988E-2</v>
      </c>
    </row>
    <row r="6" spans="1:3" x14ac:dyDescent="0.25">
      <c r="A6" s="1" t="s">
        <v>2</v>
      </c>
      <c r="B6" s="14">
        <f>SUM(B4:B5)</f>
        <v>42058451.460000001</v>
      </c>
      <c r="C6" s="7">
        <v>1</v>
      </c>
    </row>
    <row r="17" spans="1:3" x14ac:dyDescent="0.25">
      <c r="A17" s="57" t="s">
        <v>104</v>
      </c>
    </row>
    <row r="18" spans="1:3" ht="17.25" x14ac:dyDescent="0.25">
      <c r="A18" s="1" t="s">
        <v>12</v>
      </c>
      <c r="B18" s="1" t="s">
        <v>111</v>
      </c>
      <c r="C18" s="1" t="s">
        <v>112</v>
      </c>
    </row>
    <row r="19" spans="1:3" x14ac:dyDescent="0.25">
      <c r="A19" s="44" t="s">
        <v>113</v>
      </c>
      <c r="B19" s="8">
        <v>23207439.600000001</v>
      </c>
      <c r="C19" s="15">
        <f>B19/$B$27</f>
        <v>0.58406764736789596</v>
      </c>
    </row>
    <row r="20" spans="1:3" x14ac:dyDescent="0.25">
      <c r="A20" s="44" t="s">
        <v>156</v>
      </c>
      <c r="B20" s="8">
        <v>14854438.25</v>
      </c>
      <c r="C20" s="15">
        <f t="shared" ref="C20:C25" si="0">B20/$B$27</f>
        <v>0.37384549744337958</v>
      </c>
    </row>
    <row r="21" spans="1:3" x14ac:dyDescent="0.25">
      <c r="A21" s="44" t="s">
        <v>114</v>
      </c>
      <c r="B21" s="8">
        <v>2195</v>
      </c>
      <c r="C21" s="15">
        <f t="shared" si="0"/>
        <v>5.5242133904876415E-5</v>
      </c>
    </row>
    <row r="22" spans="1:3" x14ac:dyDescent="0.25">
      <c r="A22" s="44" t="s">
        <v>115</v>
      </c>
      <c r="B22" s="8">
        <v>241040</v>
      </c>
      <c r="C22" s="15">
        <f t="shared" si="0"/>
        <v>6.0663161532717134E-3</v>
      </c>
    </row>
    <row r="23" spans="1:3" x14ac:dyDescent="0.25">
      <c r="A23" s="44" t="s">
        <v>157</v>
      </c>
      <c r="B23" s="8">
        <v>283112</v>
      </c>
      <c r="C23" s="15">
        <f t="shared" si="0"/>
        <v>7.1251530815842241E-3</v>
      </c>
    </row>
    <row r="24" spans="1:3" x14ac:dyDescent="0.25">
      <c r="A24" s="44" t="s">
        <v>116</v>
      </c>
      <c r="B24" s="8">
        <v>1102929</v>
      </c>
      <c r="C24" s="15">
        <f t="shared" si="0"/>
        <v>2.7757700002538244E-2</v>
      </c>
    </row>
    <row r="25" spans="1:3" x14ac:dyDescent="0.25">
      <c r="A25" s="44" t="s">
        <v>117</v>
      </c>
      <c r="B25" s="8">
        <v>43010</v>
      </c>
      <c r="C25" s="15">
        <f t="shared" si="0"/>
        <v>1.0824438174253917E-3</v>
      </c>
    </row>
    <row r="26" spans="1:3" x14ac:dyDescent="0.25">
      <c r="A26" s="44"/>
      <c r="B26" s="8"/>
    </row>
    <row r="27" spans="1:3" x14ac:dyDescent="0.25">
      <c r="A27" s="45" t="s">
        <v>2</v>
      </c>
      <c r="B27" s="9">
        <f>SUM(B19:B25)</f>
        <v>39734163.850000001</v>
      </c>
      <c r="C27" s="7">
        <v>1</v>
      </c>
    </row>
    <row r="35" spans="1:10" x14ac:dyDescent="0.25">
      <c r="J35" s="8"/>
    </row>
    <row r="37" spans="1:10" x14ac:dyDescent="0.25">
      <c r="A37" s="57" t="s">
        <v>105</v>
      </c>
    </row>
    <row r="38" spans="1:10" ht="17.25" x14ac:dyDescent="0.25">
      <c r="A38" s="1" t="s">
        <v>12</v>
      </c>
      <c r="B38" s="1" t="s">
        <v>111</v>
      </c>
      <c r="C38" s="1" t="s">
        <v>112</v>
      </c>
    </row>
    <row r="39" spans="1:10" x14ac:dyDescent="0.25">
      <c r="A39" s="44" t="s">
        <v>113</v>
      </c>
      <c r="B39" s="8">
        <v>1544034</v>
      </c>
      <c r="C39" s="5">
        <f>B39/$B$43</f>
        <v>0.66430419082258074</v>
      </c>
    </row>
    <row r="40" spans="1:10" x14ac:dyDescent="0.25">
      <c r="A40" s="44" t="s">
        <v>156</v>
      </c>
      <c r="B40" s="8">
        <v>523711.5</v>
      </c>
      <c r="C40" s="5">
        <f t="shared" ref="C40:C41" si="1">B40/$B$43</f>
        <v>0.22532129747918764</v>
      </c>
    </row>
    <row r="41" spans="1:10" x14ac:dyDescent="0.25">
      <c r="A41" s="44" t="s">
        <v>116</v>
      </c>
      <c r="B41" s="8">
        <v>256542.11</v>
      </c>
      <c r="C41" s="5">
        <f t="shared" si="1"/>
        <v>0.1103745116982317</v>
      </c>
    </row>
    <row r="42" spans="1:10" x14ac:dyDescent="0.25">
      <c r="B42" s="8"/>
    </row>
    <row r="43" spans="1:10" x14ac:dyDescent="0.25">
      <c r="A43" s="45" t="s">
        <v>2</v>
      </c>
      <c r="B43" s="9">
        <f>SUM(B39:B41)</f>
        <v>2324287.61</v>
      </c>
      <c r="C43" s="7">
        <v>1</v>
      </c>
    </row>
    <row r="44" spans="1:10" x14ac:dyDescent="0.25">
      <c r="A44" s="1"/>
    </row>
    <row r="59" spans="1:6" x14ac:dyDescent="0.25">
      <c r="A59" s="29" t="s">
        <v>13</v>
      </c>
    </row>
    <row r="60" spans="1:6" x14ac:dyDescent="0.25">
      <c r="A60" s="30" t="s">
        <v>28</v>
      </c>
    </row>
    <row r="61" spans="1:6" x14ac:dyDescent="0.25">
      <c r="A61" s="38" t="s">
        <v>73</v>
      </c>
    </row>
    <row r="62" spans="1:6" x14ac:dyDescent="0.25">
      <c r="A62" s="30" t="s">
        <v>15</v>
      </c>
    </row>
    <row r="64" spans="1:6" ht="75" x14ac:dyDescent="0.25">
      <c r="A64" s="61" t="s">
        <v>3</v>
      </c>
      <c r="B64" s="62" t="s">
        <v>7</v>
      </c>
      <c r="C64" s="62" t="s">
        <v>8</v>
      </c>
      <c r="D64" s="62" t="s">
        <v>18</v>
      </c>
      <c r="E64" s="62" t="s">
        <v>4</v>
      </c>
      <c r="F64" s="61" t="s">
        <v>5</v>
      </c>
    </row>
    <row r="65" spans="1:6" x14ac:dyDescent="0.25">
      <c r="A65" s="64" t="s">
        <v>119</v>
      </c>
      <c r="B65" s="33">
        <v>62.3</v>
      </c>
      <c r="C65" s="33">
        <v>0.6</v>
      </c>
      <c r="D65" s="33">
        <v>75.799561999999995</v>
      </c>
      <c r="E65" s="33">
        <v>0</v>
      </c>
      <c r="F65" s="33">
        <v>-14.099562000000001</v>
      </c>
    </row>
    <row r="66" spans="1:6" x14ac:dyDescent="0.25">
      <c r="A66" s="64" t="s">
        <v>122</v>
      </c>
      <c r="B66" s="33">
        <v>63.3</v>
      </c>
      <c r="C66" s="33">
        <v>0</v>
      </c>
      <c r="D66" s="33">
        <v>125.24780800000001</v>
      </c>
      <c r="E66" s="33">
        <v>0</v>
      </c>
      <c r="F66" s="33">
        <v>-61.947808000000002</v>
      </c>
    </row>
    <row r="67" spans="1:6" x14ac:dyDescent="0.25">
      <c r="A67" s="64" t="s">
        <v>124</v>
      </c>
      <c r="B67" s="33">
        <v>80.8</v>
      </c>
      <c r="C67" s="33">
        <v>21.8</v>
      </c>
      <c r="D67" s="33">
        <v>70.237673000000001</v>
      </c>
      <c r="E67" s="33">
        <v>0</v>
      </c>
      <c r="F67" s="33">
        <v>-11.237672999999999</v>
      </c>
    </row>
    <row r="68" spans="1:6" x14ac:dyDescent="0.25">
      <c r="A68" s="42" t="s">
        <v>20</v>
      </c>
      <c r="B68" s="42"/>
      <c r="C68" s="42"/>
      <c r="D68" s="42"/>
      <c r="E68" s="42"/>
      <c r="F68" s="42"/>
    </row>
  </sheetData>
  <mergeCells count="1">
    <mergeCell ref="A68:F6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
  <sheetViews>
    <sheetView workbookViewId="0">
      <selection activeCell="A25" sqref="A25"/>
    </sheetView>
  </sheetViews>
  <sheetFormatPr baseColWidth="10" defaultRowHeight="15" x14ac:dyDescent="0.25"/>
  <cols>
    <col min="1" max="1" width="18.5703125" customWidth="1"/>
    <col min="2" max="2" width="17" customWidth="1"/>
    <col min="3" max="3" width="14" customWidth="1"/>
    <col min="9" max="9" width="15.140625" bestFit="1" customWidth="1"/>
  </cols>
  <sheetData>
    <row r="2" spans="1:3" ht="28.5" x14ac:dyDescent="0.45">
      <c r="A2" s="34" t="s">
        <v>29</v>
      </c>
    </row>
    <row r="3" spans="1:3" ht="17.25" x14ac:dyDescent="0.25">
      <c r="A3" s="57" t="s">
        <v>107</v>
      </c>
      <c r="B3" s="1" t="s">
        <v>111</v>
      </c>
      <c r="C3" s="1" t="s">
        <v>112</v>
      </c>
    </row>
    <row r="4" spans="1:3" x14ac:dyDescent="0.25">
      <c r="A4" s="2" t="s">
        <v>151</v>
      </c>
      <c r="B4" s="8">
        <v>176564272.88</v>
      </c>
      <c r="C4" s="5">
        <f>B4/$B$6</f>
        <v>0.85886881623394662</v>
      </c>
    </row>
    <row r="5" spans="1:3" x14ac:dyDescent="0.25">
      <c r="A5" s="2" t="s">
        <v>158</v>
      </c>
      <c r="B5" s="8">
        <v>29013423.670000002</v>
      </c>
      <c r="C5" s="5">
        <f>B5/$B$6</f>
        <v>0.14113118376605335</v>
      </c>
    </row>
    <row r="6" spans="1:3" x14ac:dyDescent="0.25">
      <c r="A6" s="1" t="s">
        <v>2</v>
      </c>
      <c r="B6" s="9">
        <f>SUM(B4:B5)</f>
        <v>205577696.55000001</v>
      </c>
      <c r="C6" s="7">
        <v>1</v>
      </c>
    </row>
    <row r="18" spans="1:3" x14ac:dyDescent="0.25">
      <c r="A18" s="57" t="s">
        <v>104</v>
      </c>
    </row>
    <row r="19" spans="1:3" ht="17.25" x14ac:dyDescent="0.25">
      <c r="A19" s="1" t="s">
        <v>12</v>
      </c>
      <c r="B19" s="1" t="s">
        <v>111</v>
      </c>
      <c r="C19" s="1" t="s">
        <v>112</v>
      </c>
    </row>
    <row r="20" spans="1:3" x14ac:dyDescent="0.25">
      <c r="A20" s="44" t="s">
        <v>113</v>
      </c>
      <c r="B20" s="8">
        <v>102333877</v>
      </c>
      <c r="C20" s="22">
        <f>B20/$B$28</f>
        <v>0.57958428016493524</v>
      </c>
    </row>
    <row r="21" spans="1:3" x14ac:dyDescent="0.25">
      <c r="A21" s="44" t="s">
        <v>156</v>
      </c>
      <c r="B21" s="8">
        <v>44935597.93</v>
      </c>
      <c r="C21" s="22">
        <f t="shared" ref="C21:C26" si="0">B21/$B$28</f>
        <v>0.25449994609351118</v>
      </c>
    </row>
    <row r="22" spans="1:3" x14ac:dyDescent="0.25">
      <c r="A22" s="44" t="s">
        <v>114</v>
      </c>
      <c r="B22" s="8">
        <v>767</v>
      </c>
      <c r="C22" s="22">
        <f t="shared" si="0"/>
        <v>4.3440271776911705E-6</v>
      </c>
    </row>
    <row r="23" spans="1:3" x14ac:dyDescent="0.25">
      <c r="A23" s="44" t="s">
        <v>115</v>
      </c>
      <c r="B23" s="8">
        <v>6048985</v>
      </c>
      <c r="C23" s="22">
        <f t="shared" si="0"/>
        <v>3.4259394051429234E-2</v>
      </c>
    </row>
    <row r="24" spans="1:3" x14ac:dyDescent="0.25">
      <c r="A24" s="44" t="s">
        <v>157</v>
      </c>
      <c r="B24" s="8">
        <v>1127946</v>
      </c>
      <c r="C24" s="22">
        <f t="shared" si="0"/>
        <v>6.3883025801408661E-3</v>
      </c>
    </row>
    <row r="25" spans="1:3" x14ac:dyDescent="0.25">
      <c r="A25" s="44" t="s">
        <v>116</v>
      </c>
      <c r="B25" s="8">
        <v>17280435.949999999</v>
      </c>
      <c r="C25" s="22">
        <f t="shared" si="0"/>
        <v>9.7870512919363148E-2</v>
      </c>
    </row>
    <row r="26" spans="1:3" x14ac:dyDescent="0.25">
      <c r="A26" s="44" t="s">
        <v>117</v>
      </c>
      <c r="B26" s="8">
        <v>4836664</v>
      </c>
      <c r="C26" s="22">
        <f t="shared" si="0"/>
        <v>2.7393220163442616E-2</v>
      </c>
    </row>
    <row r="27" spans="1:3" x14ac:dyDescent="0.25">
      <c r="B27" s="8"/>
    </row>
    <row r="28" spans="1:3" x14ac:dyDescent="0.25">
      <c r="A28" s="1" t="s">
        <v>2</v>
      </c>
      <c r="B28" s="9">
        <f>SUM(B20:B26)</f>
        <v>176564272.88</v>
      </c>
      <c r="C28" s="7">
        <v>1</v>
      </c>
    </row>
    <row r="36" spans="1:9" x14ac:dyDescent="0.25">
      <c r="I36" s="8"/>
    </row>
    <row r="38" spans="1:9" x14ac:dyDescent="0.25">
      <c r="A38" s="57" t="s">
        <v>105</v>
      </c>
    </row>
    <row r="39" spans="1:9" ht="17.25" x14ac:dyDescent="0.25">
      <c r="A39" s="1" t="s">
        <v>12</v>
      </c>
      <c r="B39" s="1" t="s">
        <v>111</v>
      </c>
      <c r="C39" s="1" t="s">
        <v>112</v>
      </c>
    </row>
    <row r="40" spans="1:9" x14ac:dyDescent="0.25">
      <c r="A40" s="44" t="s">
        <v>113</v>
      </c>
      <c r="B40" s="8">
        <v>16582927</v>
      </c>
      <c r="C40" s="15">
        <f>B40/$B$46</f>
        <v>0.57156050208396514</v>
      </c>
    </row>
    <row r="41" spans="1:9" x14ac:dyDescent="0.25">
      <c r="A41" s="44" t="s">
        <v>156</v>
      </c>
      <c r="B41" s="8">
        <v>11663573.92</v>
      </c>
      <c r="C41" s="15">
        <f t="shared" ref="C41:C44" si="1">B41/$B$46</f>
        <v>0.40200612146508524</v>
      </c>
    </row>
    <row r="42" spans="1:9" x14ac:dyDescent="0.25">
      <c r="A42" s="44" t="s">
        <v>161</v>
      </c>
      <c r="B42" s="8">
        <v>7300</v>
      </c>
      <c r="C42" s="15">
        <f t="shared" si="1"/>
        <v>2.5160767247018245E-4</v>
      </c>
    </row>
    <row r="43" spans="1:9" x14ac:dyDescent="0.25">
      <c r="A43" s="44" t="s">
        <v>157</v>
      </c>
      <c r="B43" s="8">
        <v>70876.5</v>
      </c>
      <c r="C43" s="15">
        <f t="shared" si="1"/>
        <v>2.44288646545656E-3</v>
      </c>
    </row>
    <row r="44" spans="1:9" x14ac:dyDescent="0.25">
      <c r="A44" s="44" t="s">
        <v>116</v>
      </c>
      <c r="B44" s="8">
        <v>688746.25</v>
      </c>
      <c r="C44" s="15">
        <f t="shared" si="1"/>
        <v>2.3738882313022798E-2</v>
      </c>
    </row>
    <row r="45" spans="1:9" x14ac:dyDescent="0.25">
      <c r="A45" s="44"/>
    </row>
    <row r="46" spans="1:9" x14ac:dyDescent="0.25">
      <c r="A46" s="45" t="s">
        <v>2</v>
      </c>
      <c r="B46" s="9">
        <f>SUM(B40:B44)</f>
        <v>29013423.670000002</v>
      </c>
      <c r="C46" s="7">
        <v>1</v>
      </c>
    </row>
    <row r="58" spans="1:9" x14ac:dyDescent="0.25">
      <c r="A58" s="29" t="s">
        <v>13</v>
      </c>
      <c r="I58" s="8"/>
    </row>
    <row r="59" spans="1:9" x14ac:dyDescent="0.25">
      <c r="A59" s="30" t="s">
        <v>30</v>
      </c>
    </row>
    <row r="60" spans="1:9" x14ac:dyDescent="0.25">
      <c r="A60" s="30" t="s">
        <v>51</v>
      </c>
    </row>
    <row r="61" spans="1:9" x14ac:dyDescent="0.25">
      <c r="A61" s="30" t="s">
        <v>31</v>
      </c>
    </row>
    <row r="64" spans="1:9" ht="75" x14ac:dyDescent="0.25">
      <c r="A64" s="61" t="s">
        <v>3</v>
      </c>
      <c r="B64" s="62" t="s">
        <v>7</v>
      </c>
      <c r="C64" s="62" t="s">
        <v>8</v>
      </c>
      <c r="D64" s="62" t="s">
        <v>18</v>
      </c>
      <c r="E64" s="62" t="s">
        <v>4</v>
      </c>
      <c r="F64" s="61" t="s">
        <v>5</v>
      </c>
    </row>
    <row r="65" spans="1:6" x14ac:dyDescent="0.25">
      <c r="A65" s="64" t="s">
        <v>125</v>
      </c>
      <c r="B65" s="33">
        <v>39.299999999999997</v>
      </c>
      <c r="C65" s="33">
        <v>11.5</v>
      </c>
      <c r="D65" s="33">
        <v>6.516953</v>
      </c>
      <c r="E65" s="33">
        <v>21.283047</v>
      </c>
      <c r="F65" s="33">
        <v>0</v>
      </c>
    </row>
    <row r="66" spans="1:6" x14ac:dyDescent="0.25">
      <c r="A66" s="64" t="s">
        <v>162</v>
      </c>
      <c r="B66" s="33">
        <v>3.2</v>
      </c>
      <c r="C66" s="33">
        <v>0</v>
      </c>
      <c r="D66" s="33">
        <v>3.248964</v>
      </c>
      <c r="E66" s="33">
        <v>0</v>
      </c>
      <c r="F66" s="33">
        <v>-4.8964000000000001E-2</v>
      </c>
    </row>
    <row r="67" spans="1:6" x14ac:dyDescent="0.25">
      <c r="A67" s="64" t="s">
        <v>122</v>
      </c>
      <c r="B67" s="33">
        <v>63.3</v>
      </c>
      <c r="C67" s="33">
        <v>0</v>
      </c>
      <c r="D67" s="33">
        <v>125.24780800000001</v>
      </c>
      <c r="E67" s="33">
        <v>0</v>
      </c>
      <c r="F67" s="33">
        <v>-61.947808000000002</v>
      </c>
    </row>
    <row r="68" spans="1:6" x14ac:dyDescent="0.25">
      <c r="A68" s="64" t="s">
        <v>124</v>
      </c>
      <c r="B68" s="33">
        <v>80.8</v>
      </c>
      <c r="C68" s="33">
        <v>21.8</v>
      </c>
      <c r="D68" s="33">
        <v>70.237673000000001</v>
      </c>
      <c r="E68" s="33">
        <v>0</v>
      </c>
      <c r="F68" s="33">
        <v>-11.237672999999999</v>
      </c>
    </row>
    <row r="69" spans="1:6" x14ac:dyDescent="0.25">
      <c r="A69" s="64" t="s">
        <v>123</v>
      </c>
      <c r="B69" s="33">
        <v>196</v>
      </c>
      <c r="C69" s="33">
        <v>0</v>
      </c>
      <c r="D69" s="33">
        <v>224.24835899999999</v>
      </c>
      <c r="E69" s="33">
        <v>0</v>
      </c>
      <c r="F69" s="33">
        <v>-28.248359000000001</v>
      </c>
    </row>
    <row r="70" spans="1:6" x14ac:dyDescent="0.25">
      <c r="A70" s="64" t="s">
        <v>78</v>
      </c>
      <c r="B70" s="33">
        <v>24.7</v>
      </c>
      <c r="C70" s="33">
        <v>7</v>
      </c>
      <c r="D70" s="33">
        <v>9.7228700000000003</v>
      </c>
      <c r="E70" s="33">
        <v>7.9771299999999998</v>
      </c>
      <c r="F70" s="33">
        <v>0</v>
      </c>
    </row>
    <row r="71" spans="1:6" x14ac:dyDescent="0.25">
      <c r="A71" s="64" t="s">
        <v>137</v>
      </c>
      <c r="B71" s="33">
        <v>36.5</v>
      </c>
      <c r="C71" s="33">
        <v>0</v>
      </c>
      <c r="D71" s="33">
        <v>45.916100999999998</v>
      </c>
      <c r="E71" s="33">
        <v>0</v>
      </c>
      <c r="F71" s="33">
        <v>-9.6067959999999992</v>
      </c>
    </row>
    <row r="72" spans="1:6" x14ac:dyDescent="0.25">
      <c r="A72" s="64" t="s">
        <v>163</v>
      </c>
      <c r="B72" s="33">
        <v>19.8</v>
      </c>
      <c r="C72" s="33">
        <v>6.3</v>
      </c>
      <c r="D72" s="33">
        <v>15.018978000000001</v>
      </c>
      <c r="E72" s="33">
        <v>0</v>
      </c>
      <c r="F72" s="33">
        <v>-1.5665119999999999</v>
      </c>
    </row>
    <row r="73" spans="1:6" x14ac:dyDescent="0.25">
      <c r="A73" s="42" t="s">
        <v>20</v>
      </c>
      <c r="B73" s="42"/>
      <c r="C73" s="42"/>
      <c r="D73" s="42"/>
      <c r="E73" s="42"/>
      <c r="F73" s="42"/>
    </row>
  </sheetData>
  <mergeCells count="1">
    <mergeCell ref="A73:F7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3"/>
  <sheetViews>
    <sheetView workbookViewId="0">
      <selection activeCell="N57" sqref="N57"/>
    </sheetView>
  </sheetViews>
  <sheetFormatPr baseColWidth="10" defaultRowHeight="15" x14ac:dyDescent="0.25"/>
  <cols>
    <col min="1" max="1" width="19" customWidth="1"/>
    <col min="2" max="2" width="19.5703125" customWidth="1"/>
    <col min="7" max="7" width="13.140625" bestFit="1" customWidth="1"/>
  </cols>
  <sheetData>
    <row r="2" spans="1:3" ht="28.5" x14ac:dyDescent="0.45">
      <c r="A2" s="34" t="s">
        <v>32</v>
      </c>
    </row>
    <row r="3" spans="1:3" ht="17.25" x14ac:dyDescent="0.25">
      <c r="A3" s="57" t="s">
        <v>107</v>
      </c>
      <c r="B3" s="1" t="s">
        <v>111</v>
      </c>
      <c r="C3" s="1" t="s">
        <v>112</v>
      </c>
    </row>
    <row r="4" spans="1:3" x14ac:dyDescent="0.25">
      <c r="A4" s="2" t="s">
        <v>151</v>
      </c>
      <c r="B4" s="8">
        <v>5152328.5</v>
      </c>
      <c r="C4" s="5">
        <f>B4/$B$6</f>
        <v>0.93943286997679554</v>
      </c>
    </row>
    <row r="5" spans="1:3" x14ac:dyDescent="0.25">
      <c r="A5" s="2" t="s">
        <v>158</v>
      </c>
      <c r="B5" s="8">
        <v>332181</v>
      </c>
      <c r="C5" s="5">
        <f>B5/$B$6</f>
        <v>6.0567130023204442E-2</v>
      </c>
    </row>
    <row r="6" spans="1:3" x14ac:dyDescent="0.25">
      <c r="A6" s="1" t="s">
        <v>2</v>
      </c>
      <c r="B6" s="14">
        <f>SUM(B4:B5)</f>
        <v>5484509.5</v>
      </c>
      <c r="C6" s="7">
        <v>1</v>
      </c>
    </row>
    <row r="17" spans="1:7" x14ac:dyDescent="0.25">
      <c r="A17" s="57" t="s">
        <v>104</v>
      </c>
    </row>
    <row r="18" spans="1:7" ht="17.25" x14ac:dyDescent="0.25">
      <c r="A18" s="1" t="s">
        <v>12</v>
      </c>
      <c r="B18" s="1" t="s">
        <v>111</v>
      </c>
      <c r="C18" s="1" t="s">
        <v>112</v>
      </c>
    </row>
    <row r="19" spans="1:7" x14ac:dyDescent="0.25">
      <c r="A19" s="44" t="s">
        <v>113</v>
      </c>
      <c r="B19" s="8">
        <v>3241764</v>
      </c>
      <c r="C19" s="5">
        <f>B19/$B$23</f>
        <v>0.62918426105788872</v>
      </c>
    </row>
    <row r="20" spans="1:7" x14ac:dyDescent="0.25">
      <c r="A20" s="44" t="s">
        <v>156</v>
      </c>
      <c r="B20" s="8">
        <v>1328345</v>
      </c>
      <c r="C20" s="5">
        <f t="shared" ref="C20:C21" si="0">B20/$B$23</f>
        <v>0.25781450076407203</v>
      </c>
    </row>
    <row r="21" spans="1:7" x14ac:dyDescent="0.25">
      <c r="A21" s="44" t="s">
        <v>116</v>
      </c>
      <c r="B21" s="8">
        <v>582219.5</v>
      </c>
      <c r="C21" s="5">
        <f t="shared" si="0"/>
        <v>0.11300123817803931</v>
      </c>
    </row>
    <row r="22" spans="1:7" x14ac:dyDescent="0.25">
      <c r="B22" s="8"/>
    </row>
    <row r="23" spans="1:7" x14ac:dyDescent="0.25">
      <c r="A23" s="1" t="s">
        <v>2</v>
      </c>
      <c r="B23" s="9">
        <f>SUM(B19:B21)</f>
        <v>5152328.5</v>
      </c>
      <c r="C23" s="7">
        <v>1</v>
      </c>
    </row>
    <row r="29" spans="1:7" x14ac:dyDescent="0.25">
      <c r="G29" s="8"/>
    </row>
    <row r="37" spans="1:10" x14ac:dyDescent="0.25">
      <c r="A37" s="57" t="s">
        <v>105</v>
      </c>
    </row>
    <row r="38" spans="1:10" ht="17.25" x14ac:dyDescent="0.25">
      <c r="A38" s="1" t="s">
        <v>12</v>
      </c>
      <c r="B38" s="1" t="s">
        <v>111</v>
      </c>
      <c r="C38" s="1" t="s">
        <v>112</v>
      </c>
    </row>
    <row r="39" spans="1:10" x14ac:dyDescent="0.25">
      <c r="A39" s="44" t="s">
        <v>113</v>
      </c>
      <c r="B39" s="8">
        <v>136500</v>
      </c>
      <c r="C39" s="22">
        <f>B39/$B$43</f>
        <v>0.41092055234947211</v>
      </c>
    </row>
    <row r="40" spans="1:10" x14ac:dyDescent="0.25">
      <c r="A40" s="44" t="s">
        <v>156</v>
      </c>
      <c r="B40" s="8">
        <v>194494</v>
      </c>
      <c r="C40" s="22">
        <f t="shared" ref="C40:C41" si="1">B40/$B$43</f>
        <v>0.58550609456892477</v>
      </c>
    </row>
    <row r="41" spans="1:10" x14ac:dyDescent="0.25">
      <c r="A41" t="s">
        <v>157</v>
      </c>
      <c r="B41" s="8">
        <v>1187</v>
      </c>
      <c r="C41" s="22">
        <f t="shared" si="1"/>
        <v>3.5733530816031019E-3</v>
      </c>
    </row>
    <row r="42" spans="1:10" x14ac:dyDescent="0.25">
      <c r="B42" s="8"/>
    </row>
    <row r="43" spans="1:10" x14ac:dyDescent="0.25">
      <c r="A43" s="1" t="s">
        <v>2</v>
      </c>
      <c r="B43" s="9">
        <f>SUM(B39:B41)</f>
        <v>332181</v>
      </c>
      <c r="C43" s="7">
        <v>1</v>
      </c>
    </row>
    <row r="47" spans="1:10" x14ac:dyDescent="0.25">
      <c r="J47" s="8"/>
    </row>
    <row r="56" spans="1:6" x14ac:dyDescent="0.25">
      <c r="A56" s="35" t="s">
        <v>13</v>
      </c>
    </row>
    <row r="57" spans="1:6" x14ac:dyDescent="0.25">
      <c r="A57" s="37" t="s">
        <v>33</v>
      </c>
    </row>
    <row r="58" spans="1:6" x14ac:dyDescent="0.25">
      <c r="A58" s="37" t="s">
        <v>52</v>
      </c>
    </row>
    <row r="59" spans="1:6" x14ac:dyDescent="0.25">
      <c r="A59" s="37" t="s">
        <v>34</v>
      </c>
    </row>
    <row r="61" spans="1:6" ht="75" x14ac:dyDescent="0.25">
      <c r="A61" s="61" t="s">
        <v>3</v>
      </c>
      <c r="B61" s="62" t="s">
        <v>7</v>
      </c>
      <c r="C61" s="62" t="s">
        <v>8</v>
      </c>
      <c r="D61" s="62" t="s">
        <v>18</v>
      </c>
      <c r="E61" s="62" t="s">
        <v>4</v>
      </c>
      <c r="F61" s="61" t="s">
        <v>5</v>
      </c>
    </row>
    <row r="62" spans="1:6" x14ac:dyDescent="0.25">
      <c r="A62" s="33" t="s">
        <v>121</v>
      </c>
      <c r="B62" s="33">
        <v>26</v>
      </c>
      <c r="C62" s="33">
        <v>9</v>
      </c>
      <c r="D62" s="33">
        <v>16.981300999999998</v>
      </c>
      <c r="E62" s="33">
        <v>1.8699E-2</v>
      </c>
      <c r="F62" s="33">
        <v>0</v>
      </c>
    </row>
    <row r="63" spans="1:6" x14ac:dyDescent="0.25">
      <c r="A63" s="42" t="s">
        <v>20</v>
      </c>
      <c r="B63" s="42"/>
      <c r="C63" s="42"/>
      <c r="D63" s="42"/>
      <c r="E63" s="42"/>
      <c r="F63" s="42"/>
    </row>
  </sheetData>
  <mergeCells count="1">
    <mergeCell ref="A63:F6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4"/>
  <sheetViews>
    <sheetView topLeftCell="A46" workbookViewId="0">
      <selection activeCell="H69" sqref="H69"/>
    </sheetView>
  </sheetViews>
  <sheetFormatPr baseColWidth="10" defaultRowHeight="15" x14ac:dyDescent="0.25"/>
  <cols>
    <col min="1" max="1" width="15" customWidth="1"/>
    <col min="2" max="2" width="16.42578125" customWidth="1"/>
  </cols>
  <sheetData>
    <row r="2" spans="1:3" ht="28.5" x14ac:dyDescent="0.45">
      <c r="A2" s="34" t="s">
        <v>39</v>
      </c>
    </row>
    <row r="3" spans="1:3" ht="17.25" x14ac:dyDescent="0.25">
      <c r="A3" s="57" t="s">
        <v>107</v>
      </c>
      <c r="B3" s="1" t="s">
        <v>111</v>
      </c>
      <c r="C3" s="1" t="s">
        <v>112</v>
      </c>
    </row>
    <row r="4" spans="1:3" x14ac:dyDescent="0.25">
      <c r="A4" s="2" t="s">
        <v>151</v>
      </c>
      <c r="B4" s="8">
        <v>12101487.07</v>
      </c>
      <c r="C4" s="5">
        <f>B4/$B$6</f>
        <v>0.77964484167245363</v>
      </c>
    </row>
    <row r="5" spans="1:3" x14ac:dyDescent="0.25">
      <c r="A5" s="2" t="s">
        <v>158</v>
      </c>
      <c r="B5" s="8">
        <v>3420307.5</v>
      </c>
      <c r="C5" s="5">
        <f>B5/$B$6</f>
        <v>0.2203551583275464</v>
      </c>
    </row>
    <row r="6" spans="1:3" x14ac:dyDescent="0.25">
      <c r="A6" s="1" t="s">
        <v>2</v>
      </c>
      <c r="B6" s="14">
        <f>SUM(B4:B5)</f>
        <v>15521794.57</v>
      </c>
      <c r="C6" s="7">
        <v>1</v>
      </c>
    </row>
    <row r="17" spans="1:3" x14ac:dyDescent="0.25">
      <c r="A17" s="57" t="s">
        <v>104</v>
      </c>
    </row>
    <row r="18" spans="1:3" ht="17.25" x14ac:dyDescent="0.25">
      <c r="A18" s="45" t="s">
        <v>12</v>
      </c>
      <c r="B18" s="1" t="s">
        <v>111</v>
      </c>
      <c r="C18" s="1" t="s">
        <v>112</v>
      </c>
    </row>
    <row r="19" spans="1:3" x14ac:dyDescent="0.25">
      <c r="A19" s="44" t="s">
        <v>113</v>
      </c>
      <c r="B19" s="8">
        <v>5944010</v>
      </c>
      <c r="C19" s="5">
        <f>B19/$B$25</f>
        <v>0.49118013064158073</v>
      </c>
    </row>
    <row r="20" spans="1:3" x14ac:dyDescent="0.25">
      <c r="A20" s="44" t="s">
        <v>156</v>
      </c>
      <c r="B20" s="8">
        <v>2345937</v>
      </c>
      <c r="C20" s="5">
        <f t="shared" ref="C20:C23" si="0">B20/$B$25</f>
        <v>0.19385526641727016</v>
      </c>
    </row>
    <row r="21" spans="1:3" x14ac:dyDescent="0.25">
      <c r="A21" s="44" t="s">
        <v>157</v>
      </c>
      <c r="B21" s="8">
        <v>792000.07000000007</v>
      </c>
      <c r="C21" s="5">
        <f t="shared" si="0"/>
        <v>6.5446507972015705E-2</v>
      </c>
    </row>
    <row r="22" spans="1:3" x14ac:dyDescent="0.25">
      <c r="A22" s="44" t="s">
        <v>116</v>
      </c>
      <c r="B22" s="8">
        <v>2917540</v>
      </c>
      <c r="C22" s="5">
        <f t="shared" si="0"/>
        <v>0.2410893787783058</v>
      </c>
    </row>
    <row r="23" spans="1:3" x14ac:dyDescent="0.25">
      <c r="A23" s="44" t="s">
        <v>117</v>
      </c>
      <c r="B23" s="8">
        <v>102000</v>
      </c>
      <c r="C23" s="5">
        <f t="shared" si="0"/>
        <v>8.4287161908276117E-3</v>
      </c>
    </row>
    <row r="24" spans="1:3" x14ac:dyDescent="0.25">
      <c r="A24" s="44"/>
      <c r="B24" s="8"/>
    </row>
    <row r="25" spans="1:3" x14ac:dyDescent="0.25">
      <c r="A25" s="45" t="s">
        <v>2</v>
      </c>
      <c r="B25" s="9">
        <f>SUM(B19:B23)</f>
        <v>12101487.07</v>
      </c>
      <c r="C25" s="7">
        <v>1</v>
      </c>
    </row>
    <row r="26" spans="1:3" x14ac:dyDescent="0.25">
      <c r="B26" s="8"/>
    </row>
    <row r="43" spans="1:3" x14ac:dyDescent="0.25">
      <c r="A43" s="57" t="s">
        <v>105</v>
      </c>
    </row>
    <row r="44" spans="1:3" ht="17.25" x14ac:dyDescent="0.25">
      <c r="A44" s="1" t="s">
        <v>12</v>
      </c>
      <c r="B44" s="1" t="s">
        <v>111</v>
      </c>
      <c r="C44" s="1" t="s">
        <v>112</v>
      </c>
    </row>
    <row r="45" spans="1:3" x14ac:dyDescent="0.25">
      <c r="A45" s="44" t="s">
        <v>113</v>
      </c>
      <c r="B45" s="8">
        <v>465500</v>
      </c>
      <c r="C45" s="22">
        <f>B45/$B$50</f>
        <v>0.13609887415093527</v>
      </c>
    </row>
    <row r="46" spans="1:3" x14ac:dyDescent="0.25">
      <c r="A46" s="44" t="s">
        <v>156</v>
      </c>
      <c r="B46" s="8">
        <v>2881173.5</v>
      </c>
      <c r="C46" s="22">
        <f t="shared" ref="C46:C48" si="1">B46/$B$50</f>
        <v>0.84237265216650847</v>
      </c>
    </row>
    <row r="47" spans="1:3" x14ac:dyDescent="0.25">
      <c r="A47" s="44" t="s">
        <v>157</v>
      </c>
      <c r="B47" s="8">
        <v>12209</v>
      </c>
      <c r="C47" s="22">
        <f t="shared" si="1"/>
        <v>3.5695620934667422E-3</v>
      </c>
    </row>
    <row r="48" spans="1:3" x14ac:dyDescent="0.25">
      <c r="A48" s="44" t="s">
        <v>116</v>
      </c>
      <c r="B48" s="8">
        <v>61425</v>
      </c>
      <c r="C48" s="22">
        <f t="shared" si="1"/>
        <v>1.7958911589089577E-2</v>
      </c>
    </row>
    <row r="49" spans="1:3" x14ac:dyDescent="0.25">
      <c r="A49" s="44"/>
      <c r="B49" s="8"/>
    </row>
    <row r="50" spans="1:3" x14ac:dyDescent="0.25">
      <c r="A50" s="45" t="s">
        <v>2</v>
      </c>
      <c r="B50" s="9">
        <f>SUM(B45:B48)</f>
        <v>3420307.5</v>
      </c>
      <c r="C50" s="7">
        <v>1</v>
      </c>
    </row>
    <row r="63" spans="1:3" x14ac:dyDescent="0.25">
      <c r="A63" s="35" t="s">
        <v>13</v>
      </c>
    </row>
    <row r="64" spans="1:3" x14ac:dyDescent="0.25">
      <c r="A64" s="37" t="s">
        <v>46</v>
      </c>
    </row>
    <row r="65" spans="1:6" x14ac:dyDescent="0.25">
      <c r="A65" s="37" t="s">
        <v>47</v>
      </c>
    </row>
    <row r="66" spans="1:6" x14ac:dyDescent="0.25">
      <c r="A66" s="37" t="s">
        <v>34</v>
      </c>
    </row>
    <row r="69" spans="1:6" ht="75" x14ac:dyDescent="0.25">
      <c r="A69" s="61" t="s">
        <v>3</v>
      </c>
      <c r="B69" s="62" t="s">
        <v>7</v>
      </c>
      <c r="C69" s="62" t="s">
        <v>8</v>
      </c>
      <c r="D69" s="62" t="s">
        <v>18</v>
      </c>
      <c r="E69" s="62" t="s">
        <v>4</v>
      </c>
      <c r="F69" s="61" t="s">
        <v>5</v>
      </c>
    </row>
    <row r="70" spans="1:6" x14ac:dyDescent="0.25">
      <c r="A70" s="33" t="s">
        <v>125</v>
      </c>
      <c r="B70" s="33">
        <v>39.299999999999997</v>
      </c>
      <c r="C70" s="33">
        <v>11.5</v>
      </c>
      <c r="D70" s="33">
        <v>6.516953</v>
      </c>
      <c r="E70" s="33">
        <v>21.283047</v>
      </c>
      <c r="F70" s="33">
        <v>0</v>
      </c>
    </row>
    <row r="71" spans="1:6" x14ac:dyDescent="0.25">
      <c r="A71" s="33" t="s">
        <v>122</v>
      </c>
      <c r="B71" s="33">
        <v>63.3</v>
      </c>
      <c r="C71" s="33">
        <v>0</v>
      </c>
      <c r="D71" s="33">
        <v>125.24780800000001</v>
      </c>
      <c r="E71" s="33">
        <v>0</v>
      </c>
      <c r="F71" s="33">
        <v>-61.947808000000002</v>
      </c>
    </row>
    <row r="72" spans="1:6" x14ac:dyDescent="0.25">
      <c r="A72" s="33" t="s">
        <v>77</v>
      </c>
      <c r="B72" s="33">
        <v>9.4</v>
      </c>
      <c r="C72" s="33">
        <v>0</v>
      </c>
      <c r="D72" s="33">
        <v>8.4178890000000006</v>
      </c>
      <c r="E72" s="33">
        <v>0.79076500000000005</v>
      </c>
      <c r="F72" s="33">
        <v>0</v>
      </c>
    </row>
    <row r="73" spans="1:6" x14ac:dyDescent="0.25">
      <c r="A73" s="33" t="s">
        <v>78</v>
      </c>
      <c r="B73" s="33">
        <v>24.7</v>
      </c>
      <c r="C73" s="33">
        <v>7</v>
      </c>
      <c r="D73" s="33">
        <v>9.7228700000000003</v>
      </c>
      <c r="E73" s="33">
        <v>7.9771299999999998</v>
      </c>
      <c r="F73" s="33">
        <v>0</v>
      </c>
    </row>
    <row r="74" spans="1:6" x14ac:dyDescent="0.25">
      <c r="A74" s="42" t="s">
        <v>20</v>
      </c>
      <c r="B74" s="42"/>
      <c r="C74" s="42"/>
      <c r="D74" s="42"/>
      <c r="E74" s="42"/>
      <c r="F74" s="42"/>
    </row>
  </sheetData>
  <mergeCells count="1">
    <mergeCell ref="A74:F7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0"/>
  <sheetViews>
    <sheetView workbookViewId="0">
      <selection activeCell="H65" sqref="H65"/>
    </sheetView>
  </sheetViews>
  <sheetFormatPr baseColWidth="10" defaultRowHeight="15" x14ac:dyDescent="0.25"/>
  <cols>
    <col min="1" max="1" width="15.140625" customWidth="1"/>
    <col min="2" max="2" width="16.140625" customWidth="1"/>
    <col min="7" max="7" width="13.140625" bestFit="1" customWidth="1"/>
    <col min="9" max="9" width="14.140625" bestFit="1" customWidth="1"/>
  </cols>
  <sheetData>
    <row r="2" spans="1:3" ht="28.5" x14ac:dyDescent="0.45">
      <c r="A2" s="34" t="s">
        <v>35</v>
      </c>
    </row>
    <row r="3" spans="1:3" ht="17.25" x14ac:dyDescent="0.25">
      <c r="A3" s="57" t="s">
        <v>107</v>
      </c>
      <c r="B3" s="1" t="s">
        <v>111</v>
      </c>
      <c r="C3" s="1" t="s">
        <v>112</v>
      </c>
    </row>
    <row r="4" spans="1:3" x14ac:dyDescent="0.25">
      <c r="A4" s="2" t="s">
        <v>151</v>
      </c>
      <c r="B4" s="8">
        <v>17046236</v>
      </c>
      <c r="C4" s="5">
        <f>B4/$B$6</f>
        <v>0.82252830108870967</v>
      </c>
    </row>
    <row r="5" spans="1:3" x14ac:dyDescent="0.25">
      <c r="A5" s="2" t="s">
        <v>158</v>
      </c>
      <c r="B5" s="8">
        <v>3677957.9</v>
      </c>
      <c r="C5" s="5">
        <f>B5/$B$6</f>
        <v>0.17747169891129036</v>
      </c>
    </row>
    <row r="6" spans="1:3" x14ac:dyDescent="0.25">
      <c r="A6" s="1" t="s">
        <v>2</v>
      </c>
      <c r="B6" s="14">
        <f>SUM(B4:B5)</f>
        <v>20724193.899999999</v>
      </c>
      <c r="C6" s="7">
        <v>1</v>
      </c>
    </row>
    <row r="16" spans="1:3" x14ac:dyDescent="0.25">
      <c r="A16" s="57" t="s">
        <v>104</v>
      </c>
    </row>
    <row r="17" spans="1:9" ht="17.25" x14ac:dyDescent="0.25">
      <c r="A17" s="1" t="s">
        <v>12</v>
      </c>
      <c r="B17" s="1" t="s">
        <v>111</v>
      </c>
      <c r="C17" s="1" t="s">
        <v>112</v>
      </c>
    </row>
    <row r="18" spans="1:9" x14ac:dyDescent="0.25">
      <c r="A18" s="44" t="s">
        <v>113</v>
      </c>
      <c r="B18" s="8">
        <v>7714580</v>
      </c>
      <c r="C18" s="5">
        <f>B18/$B$23</f>
        <v>0.45256794520502941</v>
      </c>
    </row>
    <row r="19" spans="1:9" x14ac:dyDescent="0.25">
      <c r="A19" s="44" t="s">
        <v>156</v>
      </c>
      <c r="B19" s="8">
        <v>8991859</v>
      </c>
      <c r="C19" s="5">
        <f t="shared" ref="C19:C21" si="0">B19/$B$23</f>
        <v>0.52749821133533525</v>
      </c>
    </row>
    <row r="20" spans="1:9" x14ac:dyDescent="0.25">
      <c r="A20" s="44" t="s">
        <v>157</v>
      </c>
      <c r="B20" s="8">
        <v>92848</v>
      </c>
      <c r="C20" s="5">
        <f t="shared" si="0"/>
        <v>5.4468329547942432E-3</v>
      </c>
    </row>
    <row r="21" spans="1:9" x14ac:dyDescent="0.25">
      <c r="A21" s="44" t="s">
        <v>116</v>
      </c>
      <c r="B21" s="8">
        <v>246949</v>
      </c>
      <c r="C21" s="5">
        <f t="shared" si="0"/>
        <v>1.4487010504841068E-2</v>
      </c>
    </row>
    <row r="22" spans="1:9" x14ac:dyDescent="0.25">
      <c r="A22" s="44"/>
      <c r="B22" s="8"/>
    </row>
    <row r="23" spans="1:9" x14ac:dyDescent="0.25">
      <c r="A23" s="45" t="s">
        <v>2</v>
      </c>
      <c r="B23" s="9">
        <f>SUM(B18:B21)</f>
        <v>17046236</v>
      </c>
      <c r="C23" s="7">
        <v>1</v>
      </c>
    </row>
    <row r="29" spans="1:9" x14ac:dyDescent="0.25">
      <c r="I29" s="8"/>
    </row>
    <row r="36" spans="1:7" x14ac:dyDescent="0.25">
      <c r="A36" s="57" t="s">
        <v>105</v>
      </c>
    </row>
    <row r="37" spans="1:7" ht="17.25" x14ac:dyDescent="0.25">
      <c r="A37" s="1" t="s">
        <v>12</v>
      </c>
      <c r="B37" s="1" t="s">
        <v>111</v>
      </c>
      <c r="C37" s="1" t="s">
        <v>112</v>
      </c>
    </row>
    <row r="38" spans="1:7" x14ac:dyDescent="0.25">
      <c r="A38" s="44" t="s">
        <v>113</v>
      </c>
      <c r="B38" s="8">
        <v>1263000</v>
      </c>
      <c r="C38" s="5">
        <f>B38/$B$42</f>
        <v>0.34339707912371703</v>
      </c>
    </row>
    <row r="39" spans="1:7" x14ac:dyDescent="0.25">
      <c r="A39" s="44" t="s">
        <v>156</v>
      </c>
      <c r="B39" s="8">
        <v>2390284.9</v>
      </c>
      <c r="C39" s="5">
        <f t="shared" ref="C39:C40" si="1">B39/$B$42</f>
        <v>0.64989457872804901</v>
      </c>
    </row>
    <row r="40" spans="1:7" x14ac:dyDescent="0.25">
      <c r="A40" s="44" t="s">
        <v>157</v>
      </c>
      <c r="B40" s="8">
        <v>24673</v>
      </c>
      <c r="C40" s="5">
        <f t="shared" si="1"/>
        <v>6.7083421482339424E-3</v>
      </c>
    </row>
    <row r="41" spans="1:7" x14ac:dyDescent="0.25">
      <c r="B41" s="8"/>
    </row>
    <row r="42" spans="1:7" x14ac:dyDescent="0.25">
      <c r="A42" s="45" t="s">
        <v>2</v>
      </c>
      <c r="B42" s="9">
        <f>SUM(B38:B40)</f>
        <v>3677957.9</v>
      </c>
      <c r="C42" s="7">
        <v>1</v>
      </c>
    </row>
    <row r="47" spans="1:7" x14ac:dyDescent="0.25">
      <c r="G47" s="8"/>
    </row>
    <row r="61" spans="1:1" x14ac:dyDescent="0.25">
      <c r="A61" s="36"/>
    </row>
    <row r="62" spans="1:1" x14ac:dyDescent="0.25">
      <c r="A62" s="35" t="s">
        <v>13</v>
      </c>
    </row>
    <row r="63" spans="1:1" x14ac:dyDescent="0.25">
      <c r="A63" s="37" t="s">
        <v>53</v>
      </c>
    </row>
    <row r="64" spans="1:1" x14ac:dyDescent="0.25">
      <c r="A64" s="37" t="s">
        <v>54</v>
      </c>
    </row>
    <row r="65" spans="1:6" x14ac:dyDescent="0.25">
      <c r="A65" s="37" t="s">
        <v>34</v>
      </c>
    </row>
    <row r="68" spans="1:6" ht="75" x14ac:dyDescent="0.25">
      <c r="A68" s="61" t="s">
        <v>3</v>
      </c>
      <c r="B68" s="62" t="s">
        <v>7</v>
      </c>
      <c r="C68" s="62" t="s">
        <v>8</v>
      </c>
      <c r="D68" s="62" t="s">
        <v>18</v>
      </c>
      <c r="E68" s="62" t="s">
        <v>4</v>
      </c>
      <c r="F68" s="61" t="s">
        <v>5</v>
      </c>
    </row>
    <row r="69" spans="1:6" x14ac:dyDescent="0.25">
      <c r="A69" s="33" t="s">
        <v>137</v>
      </c>
      <c r="B69" s="33">
        <v>36.5</v>
      </c>
      <c r="C69" s="33">
        <v>0</v>
      </c>
      <c r="D69" s="33">
        <v>45.916100999999998</v>
      </c>
      <c r="E69" s="33">
        <v>0</v>
      </c>
      <c r="F69" s="33">
        <v>-9.6067959999999992</v>
      </c>
    </row>
    <row r="70" spans="1:6" x14ac:dyDescent="0.25">
      <c r="A70" s="42" t="s">
        <v>20</v>
      </c>
      <c r="B70" s="42"/>
      <c r="C70" s="42"/>
      <c r="D70" s="42"/>
      <c r="E70" s="42"/>
      <c r="F70" s="42"/>
    </row>
  </sheetData>
  <mergeCells count="1">
    <mergeCell ref="A70:F7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workbookViewId="0">
      <selection activeCell="H59" sqref="H59"/>
    </sheetView>
  </sheetViews>
  <sheetFormatPr baseColWidth="10" defaultRowHeight="15" x14ac:dyDescent="0.25"/>
  <cols>
    <col min="1" max="1" width="14.7109375" customWidth="1"/>
    <col min="2" max="2" width="15.140625" customWidth="1"/>
  </cols>
  <sheetData>
    <row r="2" spans="1:3" ht="28.5" x14ac:dyDescent="0.45">
      <c r="A2" s="34" t="s">
        <v>37</v>
      </c>
    </row>
    <row r="3" spans="1:3" ht="17.25" x14ac:dyDescent="0.25">
      <c r="A3" s="57" t="s">
        <v>107</v>
      </c>
      <c r="B3" s="1" t="s">
        <v>111</v>
      </c>
      <c r="C3" s="1" t="s">
        <v>112</v>
      </c>
    </row>
    <row r="4" spans="1:3" x14ac:dyDescent="0.25">
      <c r="A4" s="2" t="s">
        <v>151</v>
      </c>
      <c r="B4" s="8">
        <v>4372365</v>
      </c>
      <c r="C4" s="5">
        <f>B4/$B$6</f>
        <v>0.97256752184813333</v>
      </c>
    </row>
    <row r="5" spans="1:3" x14ac:dyDescent="0.25">
      <c r="A5" s="2" t="s">
        <v>158</v>
      </c>
      <c r="B5" s="8">
        <v>123328</v>
      </c>
      <c r="C5" s="5">
        <f>B5/$B$6</f>
        <v>2.7432478151866686E-2</v>
      </c>
    </row>
    <row r="6" spans="1:3" x14ac:dyDescent="0.25">
      <c r="A6" s="1" t="s">
        <v>2</v>
      </c>
      <c r="B6" s="14">
        <f>SUM(B4:B5)</f>
        <v>4495693</v>
      </c>
      <c r="C6" s="7">
        <v>1</v>
      </c>
    </row>
    <row r="7" spans="1:3" x14ac:dyDescent="0.25">
      <c r="A7" s="39"/>
    </row>
    <row r="17" spans="1:3" x14ac:dyDescent="0.25">
      <c r="A17" s="57" t="s">
        <v>104</v>
      </c>
    </row>
    <row r="18" spans="1:3" ht="17.25" x14ac:dyDescent="0.25">
      <c r="A18" s="1" t="s">
        <v>12</v>
      </c>
      <c r="B18" s="1" t="s">
        <v>111</v>
      </c>
      <c r="C18" s="1" t="s">
        <v>112</v>
      </c>
    </row>
    <row r="19" spans="1:3" x14ac:dyDescent="0.25">
      <c r="A19" s="44" t="s">
        <v>113</v>
      </c>
      <c r="B19" s="8">
        <v>1329916</v>
      </c>
      <c r="C19" s="5">
        <f>B19/$B$24</f>
        <v>0.30416399362816232</v>
      </c>
    </row>
    <row r="20" spans="1:3" x14ac:dyDescent="0.25">
      <c r="A20" s="44" t="s">
        <v>156</v>
      </c>
      <c r="B20" s="8">
        <v>1925671</v>
      </c>
      <c r="C20" s="5">
        <f t="shared" ref="C20:C22" si="0">B20/$B$24</f>
        <v>0.44041862927729042</v>
      </c>
    </row>
    <row r="21" spans="1:3" x14ac:dyDescent="0.25">
      <c r="A21" s="44" t="s">
        <v>115</v>
      </c>
      <c r="B21" s="8">
        <v>31104</v>
      </c>
      <c r="C21" s="5">
        <f t="shared" si="0"/>
        <v>7.1137702364738537E-3</v>
      </c>
    </row>
    <row r="22" spans="1:3" x14ac:dyDescent="0.25">
      <c r="A22" s="44" t="s">
        <v>116</v>
      </c>
      <c r="B22" s="8">
        <v>1085674</v>
      </c>
      <c r="C22" s="5">
        <f t="shared" si="0"/>
        <v>0.24830360685807337</v>
      </c>
    </row>
    <row r="23" spans="1:3" x14ac:dyDescent="0.25">
      <c r="A23" s="44"/>
      <c r="B23" s="8"/>
    </row>
    <row r="24" spans="1:3" x14ac:dyDescent="0.25">
      <c r="A24" s="45" t="s">
        <v>2</v>
      </c>
      <c r="B24" s="9">
        <f>SUM(B19:B22)</f>
        <v>4372365</v>
      </c>
      <c r="C24" s="7">
        <v>1</v>
      </c>
    </row>
    <row r="43" spans="1:3" x14ac:dyDescent="0.25">
      <c r="A43" s="57" t="s">
        <v>105</v>
      </c>
    </row>
    <row r="44" spans="1:3" ht="17.25" x14ac:dyDescent="0.25">
      <c r="A44" s="1" t="s">
        <v>12</v>
      </c>
      <c r="B44" s="1" t="s">
        <v>111</v>
      </c>
      <c r="C44" s="1" t="s">
        <v>112</v>
      </c>
    </row>
    <row r="45" spans="1:3" x14ac:dyDescent="0.25">
      <c r="A45" s="44" t="s">
        <v>113</v>
      </c>
      <c r="B45" s="8">
        <v>6000</v>
      </c>
      <c r="C45" s="5">
        <f>B45/$B$49</f>
        <v>4.8650752464971456E-2</v>
      </c>
    </row>
    <row r="46" spans="1:3" x14ac:dyDescent="0.25">
      <c r="A46" s="44" t="s">
        <v>156</v>
      </c>
      <c r="B46" s="8">
        <v>108130</v>
      </c>
      <c r="C46" s="5">
        <f t="shared" ref="C46:C47" si="1">B46/$B$49</f>
        <v>0.87676764400622731</v>
      </c>
    </row>
    <row r="47" spans="1:3" x14ac:dyDescent="0.25">
      <c r="A47" t="s">
        <v>157</v>
      </c>
      <c r="B47" s="8">
        <v>9198</v>
      </c>
      <c r="C47" s="5">
        <f t="shared" si="1"/>
        <v>7.4581603528801249E-2</v>
      </c>
    </row>
    <row r="48" spans="1:3" x14ac:dyDescent="0.25">
      <c r="B48" s="8"/>
    </row>
    <row r="49" spans="1:6" x14ac:dyDescent="0.25">
      <c r="A49" s="45" t="s">
        <v>2</v>
      </c>
      <c r="B49" s="9">
        <f>SUM(B45:B47)</f>
        <v>123328</v>
      </c>
      <c r="C49" s="7">
        <v>1</v>
      </c>
    </row>
    <row r="58" spans="1:6" x14ac:dyDescent="0.25">
      <c r="A58" s="29" t="s">
        <v>13</v>
      </c>
    </row>
    <row r="59" spans="1:6" x14ac:dyDescent="0.25">
      <c r="A59" s="30" t="s">
        <v>58</v>
      </c>
    </row>
    <row r="60" spans="1:6" x14ac:dyDescent="0.25">
      <c r="A60" s="30" t="s">
        <v>59</v>
      </c>
    </row>
    <row r="61" spans="1:6" x14ac:dyDescent="0.25">
      <c r="A61" s="30" t="s">
        <v>24</v>
      </c>
    </row>
    <row r="64" spans="1:6" ht="75" x14ac:dyDescent="0.25">
      <c r="A64" s="61" t="s">
        <v>3</v>
      </c>
      <c r="B64" s="62" t="s">
        <v>7</v>
      </c>
      <c r="C64" s="62" t="s">
        <v>8</v>
      </c>
      <c r="D64" s="62" t="s">
        <v>18</v>
      </c>
      <c r="E64" s="62" t="s">
        <v>4</v>
      </c>
      <c r="F64" s="61" t="s">
        <v>5</v>
      </c>
    </row>
    <row r="65" spans="1:6" x14ac:dyDescent="0.25">
      <c r="A65" s="33" t="s">
        <v>125</v>
      </c>
      <c r="B65" s="33">
        <v>39.299999999999997</v>
      </c>
      <c r="C65" s="33">
        <v>11.5</v>
      </c>
      <c r="D65" s="33">
        <v>6.516953</v>
      </c>
      <c r="E65" s="33">
        <v>21.283047</v>
      </c>
      <c r="F65" s="33">
        <v>0</v>
      </c>
    </row>
    <row r="66" spans="1:6" x14ac:dyDescent="0.25">
      <c r="A66" s="33" t="s">
        <v>123</v>
      </c>
      <c r="B66" s="33">
        <v>196</v>
      </c>
      <c r="C66" s="33">
        <v>0</v>
      </c>
      <c r="D66" s="33">
        <v>224.24835899999999</v>
      </c>
      <c r="E66" s="33">
        <v>0</v>
      </c>
      <c r="F66" s="33">
        <v>-28.248359000000001</v>
      </c>
    </row>
    <row r="67" spans="1:6" x14ac:dyDescent="0.25">
      <c r="A67" s="42" t="s">
        <v>20</v>
      </c>
      <c r="B67" s="42"/>
      <c r="C67" s="42"/>
      <c r="D67" s="42"/>
      <c r="E67" s="42"/>
      <c r="F67" s="42"/>
    </row>
  </sheetData>
  <mergeCells count="1">
    <mergeCell ref="A67:F6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9"/>
  <sheetViews>
    <sheetView topLeftCell="A52" workbookViewId="0">
      <selection activeCell="C52" sqref="C52"/>
    </sheetView>
  </sheetViews>
  <sheetFormatPr baseColWidth="10" defaultRowHeight="15" x14ac:dyDescent="0.25"/>
  <cols>
    <col min="1" max="1" width="18.140625" customWidth="1"/>
    <col min="2" max="2" width="14.140625" bestFit="1" customWidth="1"/>
    <col min="7" max="7" width="14.140625" bestFit="1" customWidth="1"/>
  </cols>
  <sheetData>
    <row r="2" spans="1:3" ht="28.5" x14ac:dyDescent="0.45">
      <c r="A2" s="34" t="s">
        <v>36</v>
      </c>
    </row>
    <row r="3" spans="1:3" ht="17.25" x14ac:dyDescent="0.25">
      <c r="A3" s="57" t="s">
        <v>107</v>
      </c>
      <c r="B3" s="1" t="s">
        <v>111</v>
      </c>
      <c r="C3" s="1" t="s">
        <v>112</v>
      </c>
    </row>
    <row r="4" spans="1:3" x14ac:dyDescent="0.25">
      <c r="A4" s="2" t="s">
        <v>151</v>
      </c>
      <c r="B4" s="8">
        <v>92754006.140000001</v>
      </c>
      <c r="C4" s="5">
        <f>B4/$B$6</f>
        <v>0.97403943648276459</v>
      </c>
    </row>
    <row r="5" spans="1:3" x14ac:dyDescent="0.25">
      <c r="A5" s="2" t="s">
        <v>158</v>
      </c>
      <c r="B5" s="8">
        <v>2472124</v>
      </c>
      <c r="C5" s="5">
        <f>B5/$B$6</f>
        <v>2.5960563517235458E-2</v>
      </c>
    </row>
    <row r="6" spans="1:3" x14ac:dyDescent="0.25">
      <c r="A6" s="1" t="s">
        <v>2</v>
      </c>
      <c r="B6" s="9">
        <f>SUM(B4:B5)</f>
        <v>95226130.140000001</v>
      </c>
      <c r="C6" s="7">
        <v>1</v>
      </c>
    </row>
    <row r="17" spans="1:7" x14ac:dyDescent="0.25">
      <c r="A17" s="57" t="s">
        <v>104</v>
      </c>
    </row>
    <row r="18" spans="1:7" ht="17.25" x14ac:dyDescent="0.25">
      <c r="A18" s="1" t="s">
        <v>12</v>
      </c>
      <c r="B18" s="1" t="s">
        <v>111</v>
      </c>
      <c r="C18" s="1" t="s">
        <v>112</v>
      </c>
    </row>
    <row r="19" spans="1:7" x14ac:dyDescent="0.25">
      <c r="A19" s="44" t="s">
        <v>113</v>
      </c>
      <c r="B19" s="8">
        <v>64766521.399999999</v>
      </c>
      <c r="C19" s="22">
        <f>B19/$B$26</f>
        <v>0.69826117593501491</v>
      </c>
    </row>
    <row r="20" spans="1:7" x14ac:dyDescent="0.25">
      <c r="A20" s="44" t="s">
        <v>156</v>
      </c>
      <c r="B20" s="8">
        <v>23697566.199999999</v>
      </c>
      <c r="C20" s="22">
        <f t="shared" ref="C20:C24" si="0">B20/$B$26</f>
        <v>0.2554883307598772</v>
      </c>
    </row>
    <row r="21" spans="1:7" x14ac:dyDescent="0.25">
      <c r="A21" s="44" t="s">
        <v>115</v>
      </c>
      <c r="B21" s="8">
        <v>523869</v>
      </c>
      <c r="C21" s="22">
        <f t="shared" si="0"/>
        <v>5.6479393376205065E-3</v>
      </c>
    </row>
    <row r="22" spans="1:7" x14ac:dyDescent="0.25">
      <c r="A22" s="44" t="s">
        <v>157</v>
      </c>
      <c r="B22" s="8">
        <v>473450</v>
      </c>
      <c r="C22" s="22">
        <f t="shared" si="0"/>
        <v>5.104361738137643E-3</v>
      </c>
    </row>
    <row r="23" spans="1:7" x14ac:dyDescent="0.25">
      <c r="A23" s="44" t="s">
        <v>116</v>
      </c>
      <c r="B23" s="8">
        <v>3145724.54</v>
      </c>
      <c r="C23" s="22">
        <f t="shared" si="0"/>
        <v>3.3914702673348056E-2</v>
      </c>
    </row>
    <row r="24" spans="1:7" x14ac:dyDescent="0.25">
      <c r="A24" s="44" t="s">
        <v>117</v>
      </c>
      <c r="B24" s="8">
        <v>146875</v>
      </c>
      <c r="C24" s="22">
        <f t="shared" si="0"/>
        <v>1.5834895560016184E-3</v>
      </c>
    </row>
    <row r="25" spans="1:7" x14ac:dyDescent="0.25">
      <c r="A25" s="44"/>
      <c r="B25" s="8"/>
    </row>
    <row r="26" spans="1:7" x14ac:dyDescent="0.25">
      <c r="A26" s="45" t="s">
        <v>2</v>
      </c>
      <c r="B26" s="9">
        <f>SUM(B19:B24)</f>
        <v>92754006.140000001</v>
      </c>
      <c r="C26" s="7">
        <v>1</v>
      </c>
    </row>
    <row r="28" spans="1:7" x14ac:dyDescent="0.25">
      <c r="G28" s="8"/>
    </row>
    <row r="43" spans="1:3" x14ac:dyDescent="0.25">
      <c r="A43" s="57" t="s">
        <v>105</v>
      </c>
    </row>
    <row r="44" spans="1:3" ht="17.25" x14ac:dyDescent="0.25">
      <c r="A44" s="1" t="s">
        <v>12</v>
      </c>
      <c r="B44" s="1" t="s">
        <v>111</v>
      </c>
      <c r="C44" s="1" t="s">
        <v>112</v>
      </c>
    </row>
    <row r="45" spans="1:3" x14ac:dyDescent="0.25">
      <c r="A45" s="44" t="s">
        <v>113</v>
      </c>
      <c r="B45" s="8">
        <v>2068208</v>
      </c>
      <c r="C45" s="22">
        <f>B45/$B$50</f>
        <v>0.83661175572099133</v>
      </c>
    </row>
    <row r="46" spans="1:3" x14ac:dyDescent="0.25">
      <c r="A46" s="44" t="s">
        <v>156</v>
      </c>
      <c r="B46" s="8">
        <v>287333</v>
      </c>
      <c r="C46" s="22">
        <f t="shared" ref="C46:C48" si="1">B46/$B$50</f>
        <v>0.11622920209504053</v>
      </c>
    </row>
    <row r="47" spans="1:3" x14ac:dyDescent="0.25">
      <c r="A47" s="44" t="s">
        <v>157</v>
      </c>
      <c r="B47" s="8">
        <v>3286</v>
      </c>
      <c r="C47" s="22">
        <f t="shared" si="1"/>
        <v>1.32922134973812E-3</v>
      </c>
    </row>
    <row r="48" spans="1:3" x14ac:dyDescent="0.25">
      <c r="A48" s="44" t="s">
        <v>116</v>
      </c>
      <c r="B48" s="8">
        <v>113297</v>
      </c>
      <c r="C48" s="22">
        <f t="shared" si="1"/>
        <v>4.5829820834229998E-2</v>
      </c>
    </row>
    <row r="49" spans="1:7" x14ac:dyDescent="0.25">
      <c r="B49" s="8"/>
    </row>
    <row r="50" spans="1:7" x14ac:dyDescent="0.25">
      <c r="A50" s="45" t="s">
        <v>2</v>
      </c>
      <c r="B50" s="9">
        <f>SUM(B45:B48)</f>
        <v>2472124</v>
      </c>
      <c r="C50" s="7">
        <v>1</v>
      </c>
    </row>
    <row r="53" spans="1:7" x14ac:dyDescent="0.25">
      <c r="G53" s="8"/>
    </row>
    <row r="66" spans="1:6" x14ac:dyDescent="0.25">
      <c r="A66" s="29" t="s">
        <v>13</v>
      </c>
    </row>
    <row r="67" spans="1:6" x14ac:dyDescent="0.25">
      <c r="A67" s="30" t="s">
        <v>55</v>
      </c>
    </row>
    <row r="68" spans="1:6" x14ac:dyDescent="0.25">
      <c r="A68" s="30" t="s">
        <v>57</v>
      </c>
    </row>
    <row r="69" spans="1:6" x14ac:dyDescent="0.25">
      <c r="A69" s="30" t="s">
        <v>56</v>
      </c>
    </row>
    <row r="72" spans="1:6" ht="75" x14ac:dyDescent="0.25">
      <c r="A72" s="61" t="s">
        <v>3</v>
      </c>
      <c r="B72" s="62" t="s">
        <v>7</v>
      </c>
      <c r="C72" s="62" t="s">
        <v>8</v>
      </c>
      <c r="D72" s="62" t="s">
        <v>18</v>
      </c>
      <c r="E72" s="62" t="s">
        <v>4</v>
      </c>
      <c r="F72" s="61" t="s">
        <v>5</v>
      </c>
    </row>
    <row r="73" spans="1:6" x14ac:dyDescent="0.25">
      <c r="A73" s="64" t="s">
        <v>125</v>
      </c>
      <c r="B73" s="33">
        <v>39.299999999999997</v>
      </c>
      <c r="C73" s="33">
        <v>11.5</v>
      </c>
      <c r="D73" s="33">
        <v>6.516953</v>
      </c>
      <c r="E73" s="33">
        <v>21.283047</v>
      </c>
      <c r="F73" s="33">
        <v>0</v>
      </c>
    </row>
    <row r="74" spans="1:6" x14ac:dyDescent="0.25">
      <c r="A74" s="64" t="s">
        <v>122</v>
      </c>
      <c r="B74" s="33">
        <v>63.3</v>
      </c>
      <c r="C74" s="33">
        <v>0</v>
      </c>
      <c r="D74" s="33">
        <v>125.24780800000001</v>
      </c>
      <c r="E74" s="33">
        <v>0</v>
      </c>
      <c r="F74" s="33">
        <v>-61.947808000000002</v>
      </c>
    </row>
    <row r="75" spans="1:6" x14ac:dyDescent="0.25">
      <c r="A75" s="64" t="s">
        <v>124</v>
      </c>
      <c r="B75" s="33">
        <v>80.8</v>
      </c>
      <c r="C75" s="33">
        <v>21.8</v>
      </c>
      <c r="D75" s="33">
        <v>70.237673000000001</v>
      </c>
      <c r="E75" s="33">
        <v>0</v>
      </c>
      <c r="F75" s="33">
        <v>-11.237672999999999</v>
      </c>
    </row>
    <row r="76" spans="1:6" x14ac:dyDescent="0.25">
      <c r="A76" s="64" t="s">
        <v>123</v>
      </c>
      <c r="B76" s="33">
        <v>196</v>
      </c>
      <c r="C76" s="33">
        <v>0</v>
      </c>
      <c r="D76" s="33">
        <v>224.24835899999999</v>
      </c>
      <c r="E76" s="33">
        <v>0</v>
      </c>
      <c r="F76" s="33">
        <v>-28.248359000000001</v>
      </c>
    </row>
    <row r="77" spans="1:6" x14ac:dyDescent="0.25">
      <c r="A77" s="64" t="s">
        <v>130</v>
      </c>
      <c r="B77" s="33">
        <v>85.6</v>
      </c>
      <c r="C77" s="33">
        <v>8.3000000000000007</v>
      </c>
      <c r="D77" s="33">
        <v>89.712746999999993</v>
      </c>
      <c r="E77" s="33">
        <v>0</v>
      </c>
      <c r="F77" s="33">
        <v>-13.621672</v>
      </c>
    </row>
    <row r="78" spans="1:6" x14ac:dyDescent="0.25">
      <c r="A78" s="64" t="s">
        <v>120</v>
      </c>
      <c r="B78" s="33">
        <v>31.6</v>
      </c>
      <c r="C78" s="33">
        <v>1.7</v>
      </c>
      <c r="D78" s="33">
        <v>34.021414</v>
      </c>
      <c r="E78" s="33">
        <v>0</v>
      </c>
      <c r="F78" s="33">
        <v>-4.1214139999999997</v>
      </c>
    </row>
    <row r="79" spans="1:6" x14ac:dyDescent="0.25">
      <c r="A79" s="42" t="s">
        <v>20</v>
      </c>
      <c r="B79" s="42"/>
      <c r="C79" s="42"/>
      <c r="D79" s="42"/>
      <c r="E79" s="42"/>
      <c r="F79" s="42"/>
    </row>
  </sheetData>
  <mergeCells count="1">
    <mergeCell ref="A79:F7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1"/>
  <sheetViews>
    <sheetView topLeftCell="A43" workbookViewId="0">
      <selection activeCell="A22" sqref="A22:A23"/>
    </sheetView>
  </sheetViews>
  <sheetFormatPr baseColWidth="10" defaultRowHeight="15" x14ac:dyDescent="0.25"/>
  <cols>
    <col min="1" max="1" width="18" customWidth="1"/>
    <col min="2" max="2" width="16.5703125" customWidth="1"/>
    <col min="6" max="6" width="14.140625" bestFit="1" customWidth="1"/>
  </cols>
  <sheetData>
    <row r="2" spans="1:3" ht="28.5" x14ac:dyDescent="0.45">
      <c r="A2" s="34" t="s">
        <v>38</v>
      </c>
    </row>
    <row r="3" spans="1:3" ht="17.25" x14ac:dyDescent="0.25">
      <c r="A3" s="57" t="s">
        <v>107</v>
      </c>
      <c r="B3" s="1" t="s">
        <v>111</v>
      </c>
      <c r="C3" s="1" t="s">
        <v>112</v>
      </c>
    </row>
    <row r="4" spans="1:3" x14ac:dyDescent="0.25">
      <c r="A4" s="2" t="s">
        <v>151</v>
      </c>
      <c r="B4" s="8">
        <v>38226913.909999996</v>
      </c>
      <c r="C4" s="5">
        <f>B4/$B$6</f>
        <v>0.98292001951401087</v>
      </c>
    </row>
    <row r="5" spans="1:3" x14ac:dyDescent="0.25">
      <c r="A5" s="2" t="s">
        <v>158</v>
      </c>
      <c r="B5" s="8">
        <v>664260.5</v>
      </c>
      <c r="C5" s="5">
        <f>B5/$B$6</f>
        <v>1.7079980485989136E-2</v>
      </c>
    </row>
    <row r="6" spans="1:3" x14ac:dyDescent="0.25">
      <c r="A6" s="1" t="s">
        <v>2</v>
      </c>
      <c r="B6" s="9">
        <f>SUM(B4:B5)</f>
        <v>38891174.409999996</v>
      </c>
      <c r="C6" s="7">
        <v>1</v>
      </c>
    </row>
    <row r="17" spans="1:6" x14ac:dyDescent="0.25">
      <c r="A17" s="55" t="s">
        <v>104</v>
      </c>
    </row>
    <row r="18" spans="1:6" ht="17.25" x14ac:dyDescent="0.25">
      <c r="A18" s="1" t="s">
        <v>12</v>
      </c>
      <c r="B18" s="1" t="s">
        <v>111</v>
      </c>
      <c r="C18" s="1" t="s">
        <v>112</v>
      </c>
    </row>
    <row r="19" spans="1:6" x14ac:dyDescent="0.25">
      <c r="A19" s="44" t="s">
        <v>113</v>
      </c>
      <c r="B19" s="8">
        <v>14893885</v>
      </c>
      <c r="C19" s="15">
        <f>B19/$B$26</f>
        <v>0.3896177712662236</v>
      </c>
    </row>
    <row r="20" spans="1:6" x14ac:dyDescent="0.25">
      <c r="A20" s="44" t="s">
        <v>156</v>
      </c>
      <c r="B20" s="8">
        <v>20336265</v>
      </c>
      <c r="C20" s="15">
        <f t="shared" ref="C20:C24" si="0">B20/$B$26</f>
        <v>0.53198814447535403</v>
      </c>
    </row>
    <row r="21" spans="1:6" x14ac:dyDescent="0.25">
      <c r="A21" s="44" t="s">
        <v>115</v>
      </c>
      <c r="B21" s="8">
        <v>10000</v>
      </c>
      <c r="C21" s="15">
        <f t="shared" si="0"/>
        <v>2.6159579670866507E-4</v>
      </c>
    </row>
    <row r="22" spans="1:6" x14ac:dyDescent="0.25">
      <c r="A22" s="44" t="s">
        <v>157</v>
      </c>
      <c r="B22" s="8">
        <v>925221</v>
      </c>
      <c r="C22" s="15">
        <f t="shared" si="0"/>
        <v>2.420339246265878E-2</v>
      </c>
    </row>
    <row r="23" spans="1:6" x14ac:dyDescent="0.25">
      <c r="A23" s="44" t="s">
        <v>116</v>
      </c>
      <c r="B23" s="8">
        <v>1797212.91</v>
      </c>
      <c r="C23" s="15">
        <f t="shared" si="0"/>
        <v>4.7014334304654834E-2</v>
      </c>
    </row>
    <row r="24" spans="1:6" x14ac:dyDescent="0.25">
      <c r="A24" s="44" t="s">
        <v>117</v>
      </c>
      <c r="B24" s="8">
        <v>264330</v>
      </c>
      <c r="C24" s="15">
        <f t="shared" si="0"/>
        <v>6.9147616944001435E-3</v>
      </c>
    </row>
    <row r="25" spans="1:6" x14ac:dyDescent="0.25">
      <c r="A25" s="44"/>
      <c r="B25" s="8"/>
    </row>
    <row r="26" spans="1:6" x14ac:dyDescent="0.25">
      <c r="A26" s="45" t="s">
        <v>2</v>
      </c>
      <c r="B26" s="9">
        <f>SUM(B19:B24)</f>
        <v>38226913.909999996</v>
      </c>
      <c r="C26" s="7">
        <v>1</v>
      </c>
    </row>
    <row r="29" spans="1:6" x14ac:dyDescent="0.25">
      <c r="F29" s="8"/>
    </row>
    <row r="43" spans="1:3" x14ac:dyDescent="0.25">
      <c r="A43" s="57" t="s">
        <v>105</v>
      </c>
    </row>
    <row r="44" spans="1:3" ht="17.25" x14ac:dyDescent="0.25">
      <c r="A44" s="1" t="s">
        <v>12</v>
      </c>
      <c r="B44" s="1" t="s">
        <v>111</v>
      </c>
      <c r="C44" s="1" t="s">
        <v>112</v>
      </c>
    </row>
    <row r="45" spans="1:3" x14ac:dyDescent="0.25">
      <c r="A45" s="44" t="s">
        <v>113</v>
      </c>
      <c r="B45" s="8">
        <v>265900</v>
      </c>
      <c r="C45" s="5">
        <f>B45/$B$49</f>
        <v>0.40029476387652135</v>
      </c>
    </row>
    <row r="46" spans="1:3" x14ac:dyDescent="0.25">
      <c r="A46" s="44" t="s">
        <v>156</v>
      </c>
      <c r="B46" s="8">
        <v>167772.5</v>
      </c>
      <c r="C46" s="5">
        <f>B47/$B$49</f>
        <v>0.34713489662564612</v>
      </c>
    </row>
    <row r="47" spans="1:3" x14ac:dyDescent="0.25">
      <c r="A47" s="44" t="s">
        <v>116</v>
      </c>
      <c r="B47" s="8">
        <v>230588</v>
      </c>
      <c r="C47" s="5">
        <f>B46/$B$49</f>
        <v>0.25257033949783253</v>
      </c>
    </row>
    <row r="49" spans="1:3" x14ac:dyDescent="0.25">
      <c r="A49" s="45" t="s">
        <v>2</v>
      </c>
      <c r="B49" s="9">
        <f>SUM(B45:B47)</f>
        <v>664260.5</v>
      </c>
      <c r="C49" s="7">
        <v>1</v>
      </c>
    </row>
    <row r="59" spans="1:3" x14ac:dyDescent="0.25">
      <c r="A59" s="35" t="s">
        <v>13</v>
      </c>
    </row>
    <row r="60" spans="1:3" x14ac:dyDescent="0.25">
      <c r="A60" s="37" t="s">
        <v>60</v>
      </c>
    </row>
    <row r="61" spans="1:3" x14ac:dyDescent="0.25">
      <c r="A61" s="37" t="s">
        <v>62</v>
      </c>
    </row>
    <row r="62" spans="1:3" x14ac:dyDescent="0.25">
      <c r="A62" s="37" t="s">
        <v>61</v>
      </c>
    </row>
    <row r="66" spans="1:6" ht="75" x14ac:dyDescent="0.25">
      <c r="A66" s="61" t="s">
        <v>3</v>
      </c>
      <c r="B66" s="62" t="s">
        <v>7</v>
      </c>
      <c r="C66" s="62" t="s">
        <v>8</v>
      </c>
      <c r="D66" s="62" t="s">
        <v>18</v>
      </c>
      <c r="E66" s="62" t="s">
        <v>4</v>
      </c>
      <c r="F66" s="61" t="s">
        <v>5</v>
      </c>
    </row>
    <row r="67" spans="1:6" x14ac:dyDescent="0.25">
      <c r="A67" s="64" t="s">
        <v>119</v>
      </c>
      <c r="B67" s="33">
        <v>62.3</v>
      </c>
      <c r="C67" s="33">
        <v>0.6</v>
      </c>
      <c r="D67" s="33">
        <v>75.799561999999995</v>
      </c>
      <c r="E67" s="33">
        <v>0</v>
      </c>
      <c r="F67" s="33">
        <v>-14.099562000000001</v>
      </c>
    </row>
    <row r="68" spans="1:6" x14ac:dyDescent="0.25">
      <c r="A68" s="64" t="s">
        <v>124</v>
      </c>
      <c r="B68" s="33">
        <v>80.8</v>
      </c>
      <c r="C68" s="33">
        <v>21.8</v>
      </c>
      <c r="D68" s="33">
        <v>70.237673000000001</v>
      </c>
      <c r="E68" s="33">
        <v>0</v>
      </c>
      <c r="F68" s="33">
        <v>-11.237672999999999</v>
      </c>
    </row>
    <row r="69" spans="1:6" x14ac:dyDescent="0.25">
      <c r="A69" s="64" t="s">
        <v>17</v>
      </c>
      <c r="B69" s="33">
        <v>41.1</v>
      </c>
      <c r="C69" s="33">
        <v>0.2</v>
      </c>
      <c r="D69" s="33">
        <v>41.497489999999999</v>
      </c>
      <c r="E69" s="33">
        <v>0</v>
      </c>
      <c r="F69" s="33">
        <v>-0.59748999999999997</v>
      </c>
    </row>
    <row r="70" spans="1:6" x14ac:dyDescent="0.25">
      <c r="A70" s="64" t="s">
        <v>120</v>
      </c>
      <c r="B70" s="33">
        <v>31.6</v>
      </c>
      <c r="C70" s="33">
        <v>1.7</v>
      </c>
      <c r="D70" s="33">
        <v>34.021414</v>
      </c>
      <c r="E70" s="33">
        <v>0</v>
      </c>
      <c r="F70" s="33">
        <v>-4.1214139999999997</v>
      </c>
    </row>
    <row r="71" spans="1:6" x14ac:dyDescent="0.25">
      <c r="A71" s="42" t="s">
        <v>20</v>
      </c>
      <c r="B71" s="42"/>
      <c r="C71" s="42"/>
      <c r="D71" s="42"/>
      <c r="E71" s="42"/>
      <c r="F71" s="42"/>
    </row>
  </sheetData>
  <mergeCells count="1">
    <mergeCell ref="A71:F7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6"/>
  <sheetViews>
    <sheetView topLeftCell="A43" workbookViewId="0">
      <selection activeCell="M26" sqref="M26"/>
    </sheetView>
  </sheetViews>
  <sheetFormatPr baseColWidth="10" defaultRowHeight="15" x14ac:dyDescent="0.25"/>
  <cols>
    <col min="2" max="2" width="14.140625" bestFit="1" customWidth="1"/>
    <col min="6" max="6" width="14.140625" bestFit="1" customWidth="1"/>
  </cols>
  <sheetData>
    <row r="2" spans="1:3" ht="28.5" x14ac:dyDescent="0.45">
      <c r="A2" s="34" t="s">
        <v>40</v>
      </c>
    </row>
    <row r="3" spans="1:3" ht="17.25" x14ac:dyDescent="0.25">
      <c r="A3" s="57" t="s">
        <v>107</v>
      </c>
      <c r="B3" s="1" t="s">
        <v>111</v>
      </c>
      <c r="C3" s="1" t="s">
        <v>112</v>
      </c>
    </row>
    <row r="4" spans="1:3" x14ac:dyDescent="0.25">
      <c r="A4" s="2" t="s">
        <v>151</v>
      </c>
      <c r="B4" s="8">
        <v>23349891.75</v>
      </c>
      <c r="C4" s="5">
        <f>B4/$B$6</f>
        <v>0.60176119799700423</v>
      </c>
    </row>
    <row r="5" spans="1:3" x14ac:dyDescent="0.25">
      <c r="A5" s="2" t="s">
        <v>158</v>
      </c>
      <c r="B5" s="8">
        <v>15452696.1</v>
      </c>
      <c r="C5" s="5">
        <f>B5/$B$6</f>
        <v>0.39823880200299577</v>
      </c>
    </row>
    <row r="6" spans="1:3" x14ac:dyDescent="0.25">
      <c r="A6" s="1" t="s">
        <v>2</v>
      </c>
      <c r="B6" s="9">
        <f>SUM(B4:B5)</f>
        <v>38802587.850000001</v>
      </c>
      <c r="C6" s="7">
        <v>1</v>
      </c>
    </row>
    <row r="17" spans="1:6" x14ac:dyDescent="0.25">
      <c r="A17" s="57" t="s">
        <v>104</v>
      </c>
    </row>
    <row r="18" spans="1:6" ht="17.25" x14ac:dyDescent="0.25">
      <c r="A18" s="1" t="s">
        <v>12</v>
      </c>
      <c r="B18" s="1" t="s">
        <v>111</v>
      </c>
      <c r="C18" s="1" t="s">
        <v>112</v>
      </c>
    </row>
    <row r="19" spans="1:6" x14ac:dyDescent="0.25">
      <c r="A19" s="44" t="s">
        <v>113</v>
      </c>
      <c r="B19" s="8">
        <v>12799036</v>
      </c>
      <c r="C19" s="22">
        <f>B19/$B$25</f>
        <v>0.54814112789195268</v>
      </c>
    </row>
    <row r="20" spans="1:6" x14ac:dyDescent="0.25">
      <c r="A20" s="44" t="s">
        <v>156</v>
      </c>
      <c r="B20" s="8">
        <v>7755689.25</v>
      </c>
      <c r="C20" s="22">
        <f t="shared" ref="C20:C23" si="0">B20/$B$25</f>
        <v>0.33215097239155295</v>
      </c>
    </row>
    <row r="21" spans="1:6" x14ac:dyDescent="0.25">
      <c r="A21" s="44" t="s">
        <v>115</v>
      </c>
      <c r="B21" s="8">
        <v>30500</v>
      </c>
      <c r="C21" s="22">
        <f t="shared" si="0"/>
        <v>1.3062159056904407E-3</v>
      </c>
    </row>
    <row r="22" spans="1:6" x14ac:dyDescent="0.25">
      <c r="A22" s="44" t="s">
        <v>157</v>
      </c>
      <c r="B22" s="8">
        <v>94469.5</v>
      </c>
      <c r="C22" s="22">
        <f t="shared" si="0"/>
        <v>4.0458217541843632E-3</v>
      </c>
    </row>
    <row r="23" spans="1:6" x14ac:dyDescent="0.25">
      <c r="A23" s="44" t="s">
        <v>116</v>
      </c>
      <c r="B23" s="8">
        <v>2670197</v>
      </c>
      <c r="C23" s="22">
        <f t="shared" si="0"/>
        <v>0.1143558620566196</v>
      </c>
    </row>
    <row r="24" spans="1:6" x14ac:dyDescent="0.25">
      <c r="A24" s="1"/>
      <c r="B24" s="8"/>
    </row>
    <row r="25" spans="1:6" x14ac:dyDescent="0.25">
      <c r="A25" s="1" t="s">
        <v>2</v>
      </c>
      <c r="B25" s="9">
        <f>SUM(B19:B23)</f>
        <v>23349891.75</v>
      </c>
      <c r="C25" s="21">
        <v>1</v>
      </c>
    </row>
    <row r="29" spans="1:6" x14ac:dyDescent="0.25">
      <c r="F29" s="8"/>
    </row>
    <row r="43" spans="1:3" x14ac:dyDescent="0.25">
      <c r="A43" s="57" t="s">
        <v>105</v>
      </c>
    </row>
    <row r="44" spans="1:3" ht="17.25" x14ac:dyDescent="0.25">
      <c r="A44" s="1" t="s">
        <v>12</v>
      </c>
      <c r="B44" s="1" t="s">
        <v>111</v>
      </c>
      <c r="C44" s="1" t="s">
        <v>112</v>
      </c>
    </row>
    <row r="45" spans="1:3" x14ac:dyDescent="0.25">
      <c r="A45" s="44" t="s">
        <v>113</v>
      </c>
      <c r="B45" s="8">
        <v>8514064.1999999993</v>
      </c>
      <c r="C45" s="5">
        <f>B45/$B$49</f>
        <v>0.55097596852370634</v>
      </c>
    </row>
    <row r="46" spans="1:3" x14ac:dyDescent="0.25">
      <c r="A46" s="44" t="s">
        <v>156</v>
      </c>
      <c r="B46" s="8">
        <v>5571385.9000000004</v>
      </c>
      <c r="C46" s="5">
        <f t="shared" ref="C46:C47" si="1">B46/$B$49</f>
        <v>0.3605445848378524</v>
      </c>
    </row>
    <row r="47" spans="1:3" x14ac:dyDescent="0.25">
      <c r="A47" s="44" t="s">
        <v>116</v>
      </c>
      <c r="B47" s="8">
        <v>1367246</v>
      </c>
      <c r="C47" s="5">
        <f t="shared" si="1"/>
        <v>8.8479446638441303E-2</v>
      </c>
    </row>
    <row r="48" spans="1:3" x14ac:dyDescent="0.25">
      <c r="B48" s="8"/>
    </row>
    <row r="49" spans="1:6" x14ac:dyDescent="0.25">
      <c r="A49" s="1" t="s">
        <v>2</v>
      </c>
      <c r="B49" s="9">
        <f>SUM(B45:B47)</f>
        <v>15452696.1</v>
      </c>
      <c r="C49" s="7">
        <v>1</v>
      </c>
    </row>
    <row r="56" spans="1:6" x14ac:dyDescent="0.25">
      <c r="A56" s="35" t="s">
        <v>13</v>
      </c>
    </row>
    <row r="57" spans="1:6" x14ac:dyDescent="0.25">
      <c r="A57" s="37" t="s">
        <v>63</v>
      </c>
    </row>
    <row r="58" spans="1:6" x14ac:dyDescent="0.25">
      <c r="A58" s="37" t="s">
        <v>64</v>
      </c>
    </row>
    <row r="59" spans="1:6" x14ac:dyDescent="0.25">
      <c r="A59" s="37" t="s">
        <v>15</v>
      </c>
    </row>
    <row r="62" spans="1:6" ht="75" x14ac:dyDescent="0.25">
      <c r="A62" s="61" t="s">
        <v>3</v>
      </c>
      <c r="B62" s="62" t="s">
        <v>7</v>
      </c>
      <c r="C62" s="62" t="s">
        <v>8</v>
      </c>
      <c r="D62" s="62" t="s">
        <v>18</v>
      </c>
      <c r="E62" s="62" t="s">
        <v>4</v>
      </c>
      <c r="F62" s="61" t="s">
        <v>5</v>
      </c>
    </row>
    <row r="63" spans="1:6" x14ac:dyDescent="0.25">
      <c r="A63" s="64" t="s">
        <v>122</v>
      </c>
      <c r="B63" s="33">
        <v>63.3</v>
      </c>
      <c r="C63" s="33">
        <v>0</v>
      </c>
      <c r="D63" s="33">
        <v>125.24780800000001</v>
      </c>
      <c r="E63" s="33">
        <v>0</v>
      </c>
      <c r="F63" s="33">
        <v>-61.947808000000002</v>
      </c>
    </row>
    <row r="64" spans="1:6" x14ac:dyDescent="0.25">
      <c r="A64" s="64" t="s">
        <v>78</v>
      </c>
      <c r="B64" s="33">
        <v>24.7</v>
      </c>
      <c r="C64" s="33">
        <v>7</v>
      </c>
      <c r="D64" s="33">
        <v>9.7228700000000003</v>
      </c>
      <c r="E64" s="33">
        <v>7.9771299999999998</v>
      </c>
      <c r="F64" s="33">
        <v>0</v>
      </c>
    </row>
    <row r="65" spans="1:6" x14ac:dyDescent="0.25">
      <c r="A65" s="64" t="s">
        <v>121</v>
      </c>
      <c r="B65" s="33">
        <v>26</v>
      </c>
      <c r="C65" s="33">
        <v>9</v>
      </c>
      <c r="D65" s="33">
        <v>16.981300999999998</v>
      </c>
      <c r="E65" s="33">
        <v>1.8699E-2</v>
      </c>
      <c r="F65" s="33">
        <v>0</v>
      </c>
    </row>
    <row r="66" spans="1:6" x14ac:dyDescent="0.25">
      <c r="A66" s="42" t="s">
        <v>20</v>
      </c>
      <c r="B66" s="42"/>
      <c r="C66" s="42"/>
      <c r="D66" s="42"/>
      <c r="E66" s="42"/>
      <c r="F66" s="42"/>
    </row>
  </sheetData>
  <mergeCells count="1">
    <mergeCell ref="A66:F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39"/>
  <sheetViews>
    <sheetView workbookViewId="0">
      <selection activeCell="A37" sqref="A37"/>
    </sheetView>
  </sheetViews>
  <sheetFormatPr baseColWidth="10" defaultRowHeight="15" x14ac:dyDescent="0.25"/>
  <cols>
    <col min="1" max="1" width="29.140625" customWidth="1"/>
    <col min="2" max="2" width="22" customWidth="1"/>
    <col min="3" max="4" width="15.140625" bestFit="1" customWidth="1"/>
    <col min="7" max="7" width="15.140625" bestFit="1" customWidth="1"/>
    <col min="18" max="18" width="19" customWidth="1"/>
  </cols>
  <sheetData>
    <row r="4" spans="1:18" x14ac:dyDescent="0.25">
      <c r="A4" s="2"/>
      <c r="B4" s="2"/>
      <c r="C4" s="2"/>
    </row>
    <row r="5" spans="1:18" ht="17.25" x14ac:dyDescent="0.25">
      <c r="A5" s="1" t="s">
        <v>110</v>
      </c>
      <c r="B5" s="10" t="s">
        <v>111</v>
      </c>
      <c r="C5" s="1" t="s">
        <v>112</v>
      </c>
    </row>
    <row r="6" spans="1:18" x14ac:dyDescent="0.25">
      <c r="A6" s="2" t="s">
        <v>113</v>
      </c>
      <c r="B6" s="3">
        <v>563090660.94999993</v>
      </c>
      <c r="C6" s="24">
        <f>B6/$B$12</f>
        <v>0.89201546541360111</v>
      </c>
    </row>
    <row r="7" spans="1:18" x14ac:dyDescent="0.25">
      <c r="A7" s="2" t="s">
        <v>114</v>
      </c>
      <c r="B7" s="16">
        <v>3400</v>
      </c>
      <c r="C7" s="24">
        <f t="shared" ref="C7:C10" si="0">B7/$B$12</f>
        <v>5.386082193743839E-6</v>
      </c>
    </row>
    <row r="8" spans="1:18" x14ac:dyDescent="0.25">
      <c r="A8" s="2" t="s">
        <v>115</v>
      </c>
      <c r="B8" s="3">
        <v>11239028.4</v>
      </c>
      <c r="C8" s="24">
        <f t="shared" si="0"/>
        <v>1.7804214923594502E-2</v>
      </c>
      <c r="R8" s="8"/>
    </row>
    <row r="9" spans="1:18" x14ac:dyDescent="0.25">
      <c r="A9" s="2" t="s">
        <v>116</v>
      </c>
      <c r="B9" s="3">
        <v>48701861.099999994</v>
      </c>
      <c r="C9" s="24">
        <f t="shared" si="0"/>
        <v>7.7150654962616388E-2</v>
      </c>
      <c r="R9" s="8"/>
    </row>
    <row r="10" spans="1:18" x14ac:dyDescent="0.25">
      <c r="A10" s="2" t="s">
        <v>117</v>
      </c>
      <c r="B10" s="3">
        <v>8221662</v>
      </c>
      <c r="C10" s="24">
        <f t="shared" si="0"/>
        <v>1.3024278617994224E-2</v>
      </c>
      <c r="R10" s="8"/>
    </row>
    <row r="11" spans="1:18" x14ac:dyDescent="0.25">
      <c r="A11" s="2"/>
      <c r="B11" s="2"/>
      <c r="C11" s="25"/>
      <c r="R11" s="8"/>
    </row>
    <row r="12" spans="1:18" x14ac:dyDescent="0.25">
      <c r="A12" s="1" t="s">
        <v>2</v>
      </c>
      <c r="B12" s="4">
        <f>SUM(B6:B10)</f>
        <v>631256612.44999993</v>
      </c>
      <c r="C12" s="26">
        <v>1</v>
      </c>
      <c r="R12" s="8"/>
    </row>
    <row r="14" spans="1:18" x14ac:dyDescent="0.25">
      <c r="R14" s="11"/>
    </row>
    <row r="23" spans="5:7" x14ac:dyDescent="0.25">
      <c r="E23" s="2"/>
    </row>
    <row r="32" spans="5:7" x14ac:dyDescent="0.25">
      <c r="G32" s="8"/>
    </row>
    <row r="33" spans="3:4" x14ac:dyDescent="0.25">
      <c r="C33" s="8"/>
    </row>
    <row r="36" spans="3:4" x14ac:dyDescent="0.25">
      <c r="D36" s="8"/>
    </row>
    <row r="37" spans="3:4" x14ac:dyDescent="0.25">
      <c r="D37" s="8"/>
    </row>
    <row r="38" spans="3:4" x14ac:dyDescent="0.25">
      <c r="D38" s="8"/>
    </row>
    <row r="39" spans="3:4" x14ac:dyDescent="0.25">
      <c r="D39" s="8"/>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0"/>
  <sheetViews>
    <sheetView topLeftCell="A43" workbookViewId="0">
      <selection activeCell="A23" sqref="A23:A24"/>
    </sheetView>
  </sheetViews>
  <sheetFormatPr baseColWidth="10" defaultRowHeight="15" x14ac:dyDescent="0.25"/>
  <cols>
    <col min="1" max="1" width="16.28515625" customWidth="1"/>
    <col min="2" max="2" width="15.5703125" customWidth="1"/>
    <col min="6" max="7" width="14.140625" bestFit="1" customWidth="1"/>
  </cols>
  <sheetData>
    <row r="2" spans="1:3" ht="28.5" x14ac:dyDescent="0.45">
      <c r="A2" s="34" t="s">
        <v>41</v>
      </c>
    </row>
    <row r="3" spans="1:3" ht="17.25" x14ac:dyDescent="0.25">
      <c r="A3" s="57" t="s">
        <v>107</v>
      </c>
      <c r="B3" s="1" t="s">
        <v>111</v>
      </c>
      <c r="C3" s="1" t="s">
        <v>112</v>
      </c>
    </row>
    <row r="4" spans="1:3" x14ac:dyDescent="0.25">
      <c r="A4" s="2" t="s">
        <v>151</v>
      </c>
      <c r="B4" s="8">
        <v>71260512.599999994</v>
      </c>
      <c r="C4" s="5">
        <f>B4/$B$6</f>
        <v>0.79769713367272477</v>
      </c>
    </row>
    <row r="5" spans="1:3" x14ac:dyDescent="0.25">
      <c r="A5" s="2" t="s">
        <v>158</v>
      </c>
      <c r="B5" s="8">
        <v>18072280</v>
      </c>
      <c r="C5" s="5">
        <f>B5/$B$6</f>
        <v>0.20230286632727523</v>
      </c>
    </row>
    <row r="6" spans="1:3" x14ac:dyDescent="0.25">
      <c r="A6" s="1" t="s">
        <v>2</v>
      </c>
      <c r="B6" s="9">
        <f>SUM(B4:B5)</f>
        <v>89332792.599999994</v>
      </c>
      <c r="C6" s="7">
        <v>1</v>
      </c>
    </row>
    <row r="17" spans="1:6" x14ac:dyDescent="0.25">
      <c r="A17" s="57" t="s">
        <v>104</v>
      </c>
    </row>
    <row r="18" spans="1:6" ht="17.25" x14ac:dyDescent="0.25">
      <c r="A18" s="1" t="s">
        <v>12</v>
      </c>
      <c r="B18" s="1" t="s">
        <v>111</v>
      </c>
      <c r="C18" s="1" t="s">
        <v>112</v>
      </c>
    </row>
    <row r="19" spans="1:6" x14ac:dyDescent="0.25">
      <c r="A19" s="44" t="s">
        <v>113</v>
      </c>
      <c r="B19" s="8">
        <v>34230186.200000003</v>
      </c>
      <c r="C19" s="5">
        <f>B19/$B$26</f>
        <v>0.4803527921857807</v>
      </c>
    </row>
    <row r="20" spans="1:6" x14ac:dyDescent="0.25">
      <c r="A20" s="44" t="s">
        <v>156</v>
      </c>
      <c r="B20" s="8">
        <v>19986813.399999999</v>
      </c>
      <c r="C20" s="5">
        <f t="shared" ref="C20:C24" si="0">B20/$B$26</f>
        <v>0.28047529649681469</v>
      </c>
    </row>
    <row r="21" spans="1:6" x14ac:dyDescent="0.25">
      <c r="A21" s="44" t="s">
        <v>115</v>
      </c>
      <c r="B21" s="8">
        <v>3083954.4</v>
      </c>
      <c r="C21" s="5">
        <f t="shared" si="0"/>
        <v>4.3277185182639288E-2</v>
      </c>
    </row>
    <row r="22" spans="1:6" x14ac:dyDescent="0.25">
      <c r="A22" s="44" t="s">
        <v>157</v>
      </c>
      <c r="B22" s="8">
        <v>1666184</v>
      </c>
      <c r="C22" s="5">
        <f t="shared" si="0"/>
        <v>2.3381588753825497E-2</v>
      </c>
    </row>
    <row r="23" spans="1:6" x14ac:dyDescent="0.25">
      <c r="A23" s="44" t="s">
        <v>116</v>
      </c>
      <c r="B23" s="8">
        <v>9705760.5999999996</v>
      </c>
      <c r="C23" s="5">
        <f t="shared" si="0"/>
        <v>0.13620110557554424</v>
      </c>
    </row>
    <row r="24" spans="1:6" x14ac:dyDescent="0.25">
      <c r="A24" s="44" t="s">
        <v>117</v>
      </c>
      <c r="B24" s="8">
        <v>2587614</v>
      </c>
      <c r="C24" s="5">
        <f t="shared" si="0"/>
        <v>3.6312031805395689E-2</v>
      </c>
    </row>
    <row r="25" spans="1:6" x14ac:dyDescent="0.25">
      <c r="A25" s="44"/>
    </row>
    <row r="26" spans="1:6" x14ac:dyDescent="0.25">
      <c r="A26" s="45" t="s">
        <v>2</v>
      </c>
      <c r="B26" s="14">
        <f>SUM(B19:B24)</f>
        <v>71260512.599999994</v>
      </c>
      <c r="C26" s="7">
        <v>1</v>
      </c>
    </row>
    <row r="29" spans="1:6" x14ac:dyDescent="0.25">
      <c r="F29" s="8"/>
    </row>
    <row r="30" spans="1:6" x14ac:dyDescent="0.25">
      <c r="A30" s="1"/>
    </row>
    <row r="35" spans="1:14" x14ac:dyDescent="0.25">
      <c r="N35" s="49" t="s">
        <v>92</v>
      </c>
    </row>
    <row r="36" spans="1:14" x14ac:dyDescent="0.25">
      <c r="N36" s="40" t="s">
        <v>79</v>
      </c>
    </row>
    <row r="37" spans="1:14" x14ac:dyDescent="0.25">
      <c r="N37" s="40"/>
    </row>
    <row r="38" spans="1:14" x14ac:dyDescent="0.25">
      <c r="N38" s="40" t="s">
        <v>80</v>
      </c>
    </row>
    <row r="39" spans="1:14" x14ac:dyDescent="0.25">
      <c r="N39" s="40" t="s">
        <v>81</v>
      </c>
    </row>
    <row r="40" spans="1:14" x14ac:dyDescent="0.25">
      <c r="N40" s="40" t="s">
        <v>82</v>
      </c>
    </row>
    <row r="41" spans="1:14" x14ac:dyDescent="0.25">
      <c r="N41" s="40" t="s">
        <v>83</v>
      </c>
    </row>
    <row r="42" spans="1:14" x14ac:dyDescent="0.25">
      <c r="N42" s="40" t="s">
        <v>166</v>
      </c>
    </row>
    <row r="43" spans="1:14" x14ac:dyDescent="0.25">
      <c r="A43" s="57" t="s">
        <v>105</v>
      </c>
      <c r="N43" s="40" t="s">
        <v>84</v>
      </c>
    </row>
    <row r="44" spans="1:14" ht="17.25" x14ac:dyDescent="0.25">
      <c r="A44" s="1" t="s">
        <v>12</v>
      </c>
      <c r="B44" s="1" t="s">
        <v>111</v>
      </c>
      <c r="C44" s="1" t="s">
        <v>112</v>
      </c>
      <c r="N44" s="40" t="s">
        <v>85</v>
      </c>
    </row>
    <row r="45" spans="1:14" x14ac:dyDescent="0.25">
      <c r="A45" s="44" t="s">
        <v>113</v>
      </c>
      <c r="B45" s="8">
        <v>719944</v>
      </c>
      <c r="C45" s="22">
        <f>B45/$B$52</f>
        <v>2.2988626131160313E-2</v>
      </c>
    </row>
    <row r="46" spans="1:14" x14ac:dyDescent="0.25">
      <c r="A46" s="44" t="s">
        <v>156</v>
      </c>
      <c r="B46" s="8">
        <v>211041</v>
      </c>
      <c r="C46" s="22">
        <f t="shared" ref="C46:C50" si="1">B46/$B$52</f>
        <v>6.7387778040322631E-3</v>
      </c>
      <c r="N46" s="40" t="s">
        <v>86</v>
      </c>
    </row>
    <row r="47" spans="1:14" x14ac:dyDescent="0.25">
      <c r="A47" s="44" t="s">
        <v>115</v>
      </c>
      <c r="B47" s="8">
        <v>27540</v>
      </c>
      <c r="C47" s="22">
        <f t="shared" si="1"/>
        <v>8.793833459993486E-4</v>
      </c>
      <c r="N47" s="40"/>
    </row>
    <row r="48" spans="1:14" x14ac:dyDescent="0.25">
      <c r="A48" s="44" t="s">
        <v>157</v>
      </c>
      <c r="B48" s="8">
        <v>58442</v>
      </c>
      <c r="C48" s="22">
        <f t="shared" si="1"/>
        <v>1.8661191542082038E-3</v>
      </c>
      <c r="N48" s="40" t="s">
        <v>87</v>
      </c>
    </row>
    <row r="49" spans="1:14" x14ac:dyDescent="0.25">
      <c r="A49" s="44" t="s">
        <v>116</v>
      </c>
      <c r="B49" s="8">
        <v>30193621</v>
      </c>
      <c r="C49" s="22">
        <f t="shared" si="1"/>
        <v>0.96411646560697883</v>
      </c>
      <c r="N49" s="40" t="s">
        <v>81</v>
      </c>
    </row>
    <row r="50" spans="1:14" x14ac:dyDescent="0.25">
      <c r="A50" s="44" t="s">
        <v>117</v>
      </c>
      <c r="B50" s="8">
        <v>106812</v>
      </c>
      <c r="C50" s="22">
        <f t="shared" si="1"/>
        <v>3.4106279576210032E-3</v>
      </c>
      <c r="N50" s="40" t="s">
        <v>88</v>
      </c>
    </row>
    <row r="51" spans="1:14" x14ac:dyDescent="0.25">
      <c r="A51" s="44"/>
      <c r="N51" s="40" t="s">
        <v>89</v>
      </c>
    </row>
    <row r="52" spans="1:14" x14ac:dyDescent="0.25">
      <c r="A52" s="45" t="s">
        <v>2</v>
      </c>
      <c r="B52" s="14">
        <f>SUM(B45:B50)</f>
        <v>31317400</v>
      </c>
      <c r="C52" s="7">
        <v>1</v>
      </c>
      <c r="N52" s="40" t="s">
        <v>167</v>
      </c>
    </row>
    <row r="53" spans="1:14" x14ac:dyDescent="0.25">
      <c r="N53" s="40" t="s">
        <v>90</v>
      </c>
    </row>
    <row r="54" spans="1:14" x14ac:dyDescent="0.25">
      <c r="N54" s="40" t="s">
        <v>91</v>
      </c>
    </row>
    <row r="55" spans="1:14" x14ac:dyDescent="0.25">
      <c r="G55" s="8"/>
    </row>
    <row r="58" spans="1:14" x14ac:dyDescent="0.25">
      <c r="A58" s="35" t="s">
        <v>13</v>
      </c>
    </row>
    <row r="59" spans="1:14" x14ac:dyDescent="0.25">
      <c r="A59" s="37" t="s">
        <v>65</v>
      </c>
    </row>
    <row r="60" spans="1:14" x14ac:dyDescent="0.25">
      <c r="A60" s="37" t="s">
        <v>67</v>
      </c>
    </row>
    <row r="61" spans="1:14" x14ac:dyDescent="0.25">
      <c r="A61" s="37" t="s">
        <v>66</v>
      </c>
    </row>
    <row r="64" spans="1:14" ht="75" x14ac:dyDescent="0.25">
      <c r="A64" s="61" t="s">
        <v>3</v>
      </c>
      <c r="B64" s="62" t="s">
        <v>7</v>
      </c>
      <c r="C64" s="62" t="s">
        <v>8</v>
      </c>
      <c r="D64" s="62" t="s">
        <v>18</v>
      </c>
      <c r="E64" s="62" t="s">
        <v>4</v>
      </c>
      <c r="F64" s="61" t="s">
        <v>5</v>
      </c>
    </row>
    <row r="65" spans="1:6" x14ac:dyDescent="0.25">
      <c r="A65" s="64" t="s">
        <v>119</v>
      </c>
      <c r="B65" s="33">
        <v>62.3</v>
      </c>
      <c r="C65" s="33">
        <v>0.6</v>
      </c>
      <c r="D65" s="33">
        <v>75.799561999999995</v>
      </c>
      <c r="E65" s="33">
        <v>0</v>
      </c>
      <c r="F65" s="33">
        <v>-14.099562000000001</v>
      </c>
    </row>
    <row r="66" spans="1:6" x14ac:dyDescent="0.25">
      <c r="A66" s="64" t="s">
        <v>130</v>
      </c>
      <c r="B66" s="33">
        <v>85.6</v>
      </c>
      <c r="C66" s="33">
        <v>8.3000000000000007</v>
      </c>
      <c r="D66" s="33">
        <v>89.712746999999993</v>
      </c>
      <c r="E66" s="33">
        <v>0</v>
      </c>
      <c r="F66" s="33">
        <v>-13.621672</v>
      </c>
    </row>
    <row r="67" spans="1:6" x14ac:dyDescent="0.25">
      <c r="A67" s="64" t="s">
        <v>17</v>
      </c>
      <c r="B67" s="33">
        <v>41.1</v>
      </c>
      <c r="C67" s="33">
        <v>0.2</v>
      </c>
      <c r="D67" s="33">
        <v>41.497489999999999</v>
      </c>
      <c r="E67" s="33">
        <v>0</v>
      </c>
      <c r="F67" s="33">
        <v>-0.59748999999999997</v>
      </c>
    </row>
    <row r="68" spans="1:6" x14ac:dyDescent="0.25">
      <c r="A68" s="64" t="s">
        <v>120</v>
      </c>
      <c r="B68" s="33">
        <v>31.6</v>
      </c>
      <c r="C68" s="33">
        <v>1.7</v>
      </c>
      <c r="D68" s="33">
        <v>34.021414</v>
      </c>
      <c r="E68" s="33">
        <v>0</v>
      </c>
      <c r="F68" s="33">
        <v>-4.1214139999999997</v>
      </c>
    </row>
    <row r="69" spans="1:6" x14ac:dyDescent="0.25">
      <c r="A69" s="64" t="s">
        <v>121</v>
      </c>
      <c r="B69" s="33">
        <v>26</v>
      </c>
      <c r="C69" s="33">
        <v>9</v>
      </c>
      <c r="D69" s="33">
        <v>16.981300999999998</v>
      </c>
      <c r="E69" s="33">
        <v>1.8699E-2</v>
      </c>
      <c r="F69" s="33">
        <v>0</v>
      </c>
    </row>
    <row r="70" spans="1:6" x14ac:dyDescent="0.25">
      <c r="A70" s="42" t="s">
        <v>20</v>
      </c>
      <c r="B70" s="42"/>
      <c r="C70" s="42"/>
      <c r="D70" s="42"/>
      <c r="E70" s="42"/>
      <c r="F70" s="42"/>
    </row>
  </sheetData>
  <mergeCells count="1">
    <mergeCell ref="A70:F70"/>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topLeftCell="A49" workbookViewId="0">
      <selection activeCell="A24" sqref="A24"/>
    </sheetView>
  </sheetViews>
  <sheetFormatPr baseColWidth="10" defaultRowHeight="15" x14ac:dyDescent="0.25"/>
  <cols>
    <col min="1" max="1" width="17.5703125" customWidth="1"/>
    <col min="2" max="2" width="16.7109375" customWidth="1"/>
    <col min="5" max="5" width="13.140625" bestFit="1" customWidth="1"/>
    <col min="6" max="6" width="14.140625" bestFit="1" customWidth="1"/>
  </cols>
  <sheetData>
    <row r="2" spans="1:3" ht="28.5" x14ac:dyDescent="0.45">
      <c r="A2" s="34" t="s">
        <v>42</v>
      </c>
    </row>
    <row r="3" spans="1:3" ht="17.25" x14ac:dyDescent="0.25">
      <c r="A3" s="57" t="s">
        <v>107</v>
      </c>
      <c r="B3" s="1" t="s">
        <v>111</v>
      </c>
      <c r="C3" s="1" t="s">
        <v>112</v>
      </c>
    </row>
    <row r="4" spans="1:3" x14ac:dyDescent="0.25">
      <c r="A4" s="2" t="s">
        <v>151</v>
      </c>
      <c r="B4" s="8">
        <v>36314292.850000001</v>
      </c>
      <c r="C4" s="5">
        <f>B4/$B$6</f>
        <v>0.84092117607734429</v>
      </c>
    </row>
    <row r="5" spans="1:3" x14ac:dyDescent="0.25">
      <c r="A5" s="2" t="s">
        <v>158</v>
      </c>
      <c r="B5" s="8">
        <v>6869651</v>
      </c>
      <c r="C5" s="5">
        <f>B5/$B$6</f>
        <v>0.15907882392265568</v>
      </c>
    </row>
    <row r="6" spans="1:3" x14ac:dyDescent="0.25">
      <c r="A6" s="1" t="s">
        <v>2</v>
      </c>
      <c r="B6" s="14">
        <f>SUM(B4:B5)</f>
        <v>43183943.850000001</v>
      </c>
      <c r="C6" s="7">
        <v>1</v>
      </c>
    </row>
    <row r="17" spans="1:6" x14ac:dyDescent="0.25">
      <c r="A17" s="57" t="s">
        <v>0</v>
      </c>
    </row>
    <row r="18" spans="1:6" ht="17.25" x14ac:dyDescent="0.25">
      <c r="A18" s="1" t="s">
        <v>12</v>
      </c>
      <c r="B18" s="1" t="s">
        <v>111</v>
      </c>
      <c r="C18" s="1" t="s">
        <v>112</v>
      </c>
    </row>
    <row r="19" spans="1:6" x14ac:dyDescent="0.25">
      <c r="A19" t="s">
        <v>113</v>
      </c>
      <c r="B19" s="8">
        <v>21974990</v>
      </c>
      <c r="C19" s="22">
        <f>B19/$B$26</f>
        <v>0.60513335866872042</v>
      </c>
    </row>
    <row r="20" spans="1:6" x14ac:dyDescent="0.25">
      <c r="A20" s="44" t="s">
        <v>156</v>
      </c>
      <c r="B20" s="8">
        <v>11786167.85</v>
      </c>
      <c r="C20" s="22">
        <f t="shared" ref="C20:C24" si="0">B20/$B$26</f>
        <v>0.32456002650757937</v>
      </c>
    </row>
    <row r="21" spans="1:6" x14ac:dyDescent="0.25">
      <c r="A21" s="44" t="s">
        <v>115</v>
      </c>
      <c r="B21" s="8">
        <v>735000</v>
      </c>
      <c r="C21" s="22">
        <f t="shared" si="0"/>
        <v>2.0239964551588396E-2</v>
      </c>
    </row>
    <row r="22" spans="1:6" x14ac:dyDescent="0.25">
      <c r="A22" s="44" t="s">
        <v>157</v>
      </c>
      <c r="B22" s="8">
        <v>109588</v>
      </c>
      <c r="C22" s="22">
        <f t="shared" si="0"/>
        <v>3.0177649459584613E-3</v>
      </c>
    </row>
    <row r="23" spans="1:6" x14ac:dyDescent="0.25">
      <c r="A23" s="44" t="s">
        <v>116</v>
      </c>
      <c r="B23" s="8">
        <v>1544245</v>
      </c>
      <c r="C23" s="22">
        <f t="shared" si="0"/>
        <v>4.2524440896554591E-2</v>
      </c>
    </row>
    <row r="24" spans="1:6" x14ac:dyDescent="0.25">
      <c r="A24" s="44" t="s">
        <v>117</v>
      </c>
      <c r="B24" s="8">
        <v>164302</v>
      </c>
      <c r="C24" s="22">
        <f t="shared" si="0"/>
        <v>4.5244444295987436E-3</v>
      </c>
    </row>
    <row r="25" spans="1:6" x14ac:dyDescent="0.25">
      <c r="B25" s="8"/>
    </row>
    <row r="26" spans="1:6" x14ac:dyDescent="0.25">
      <c r="A26" s="1" t="s">
        <v>2</v>
      </c>
      <c r="B26" s="14">
        <f>SUM(B19:B24)</f>
        <v>36314292.850000001</v>
      </c>
      <c r="C26" s="7">
        <v>1</v>
      </c>
    </row>
    <row r="28" spans="1:6" x14ac:dyDescent="0.25">
      <c r="F28" s="8"/>
    </row>
    <row r="43" spans="1:3" x14ac:dyDescent="0.25">
      <c r="A43" s="57" t="s">
        <v>1</v>
      </c>
    </row>
    <row r="44" spans="1:3" ht="17.25" x14ac:dyDescent="0.25">
      <c r="A44" s="1" t="s">
        <v>12</v>
      </c>
      <c r="B44" s="1" t="s">
        <v>111</v>
      </c>
      <c r="C44" s="1" t="s">
        <v>112</v>
      </c>
    </row>
    <row r="45" spans="1:3" x14ac:dyDescent="0.25">
      <c r="A45" t="s">
        <v>113</v>
      </c>
      <c r="B45" s="8">
        <v>5332681</v>
      </c>
      <c r="C45" s="22">
        <f>B45/$B$50</f>
        <v>0.7762666545942436</v>
      </c>
    </row>
    <row r="46" spans="1:3" x14ac:dyDescent="0.25">
      <c r="A46" s="44" t="s">
        <v>156</v>
      </c>
      <c r="B46" s="8">
        <v>1336564.5</v>
      </c>
      <c r="C46" s="22">
        <f t="shared" ref="C46:C48" si="1">B46/$B$50</f>
        <v>0.19456075716219062</v>
      </c>
    </row>
    <row r="47" spans="1:3" x14ac:dyDescent="0.25">
      <c r="A47" s="44" t="s">
        <v>157</v>
      </c>
      <c r="B47" s="8">
        <v>10603.5</v>
      </c>
      <c r="C47" s="22">
        <f t="shared" si="1"/>
        <v>1.5435281937903396E-3</v>
      </c>
    </row>
    <row r="48" spans="1:3" x14ac:dyDescent="0.25">
      <c r="A48" s="44" t="s">
        <v>116</v>
      </c>
      <c r="B48" s="8">
        <v>189802</v>
      </c>
      <c r="C48" s="22">
        <f t="shared" si="1"/>
        <v>2.7629060049775455E-2</v>
      </c>
    </row>
    <row r="49" spans="1:6" x14ac:dyDescent="0.25">
      <c r="B49" s="8"/>
    </row>
    <row r="50" spans="1:6" x14ac:dyDescent="0.25">
      <c r="A50" s="1" t="s">
        <v>2</v>
      </c>
      <c r="B50" s="9">
        <f>SUM(B45:B48)</f>
        <v>6869651</v>
      </c>
      <c r="C50" s="7">
        <v>1</v>
      </c>
    </row>
    <row r="54" spans="1:6" x14ac:dyDescent="0.25">
      <c r="E54" s="8"/>
    </row>
    <row r="57" spans="1:6" x14ac:dyDescent="0.25">
      <c r="A57" s="35" t="s">
        <v>13</v>
      </c>
    </row>
    <row r="58" spans="1:6" x14ac:dyDescent="0.25">
      <c r="A58" s="37" t="s">
        <v>68</v>
      </c>
    </row>
    <row r="59" spans="1:6" x14ac:dyDescent="0.25">
      <c r="A59" s="37" t="s">
        <v>69</v>
      </c>
    </row>
    <row r="60" spans="1:6" x14ac:dyDescent="0.25">
      <c r="A60" s="37" t="s">
        <v>15</v>
      </c>
    </row>
    <row r="63" spans="1:6" ht="75" x14ac:dyDescent="0.25">
      <c r="A63" s="65" t="s">
        <v>3</v>
      </c>
      <c r="B63" s="62" t="s">
        <v>7</v>
      </c>
      <c r="C63" s="62" t="s">
        <v>8</v>
      </c>
      <c r="D63" s="62" t="s">
        <v>18</v>
      </c>
      <c r="E63" s="62" t="s">
        <v>4</v>
      </c>
      <c r="F63" s="61" t="s">
        <v>5</v>
      </c>
    </row>
    <row r="64" spans="1:6" x14ac:dyDescent="0.25">
      <c r="A64" s="64" t="s">
        <v>125</v>
      </c>
      <c r="B64" s="33">
        <v>39.299999999999997</v>
      </c>
      <c r="C64" s="33">
        <v>11.5</v>
      </c>
      <c r="D64" s="33">
        <v>6.516953</v>
      </c>
      <c r="E64" s="33">
        <v>21.283047</v>
      </c>
      <c r="F64" s="33">
        <v>0</v>
      </c>
    </row>
    <row r="65" spans="1:6" x14ac:dyDescent="0.25">
      <c r="A65" s="64" t="s">
        <v>123</v>
      </c>
      <c r="B65" s="33">
        <v>196</v>
      </c>
      <c r="C65" s="33">
        <v>0</v>
      </c>
      <c r="D65" s="33">
        <v>224.24835899999999</v>
      </c>
      <c r="E65" s="33">
        <v>0</v>
      </c>
      <c r="F65" s="33">
        <v>-28.248359000000001</v>
      </c>
    </row>
    <row r="66" spans="1:6" x14ac:dyDescent="0.25">
      <c r="A66" s="64" t="s">
        <v>137</v>
      </c>
      <c r="B66" s="33">
        <v>36.5</v>
      </c>
      <c r="C66" s="33">
        <v>0</v>
      </c>
      <c r="D66" s="33">
        <v>45.916100999999998</v>
      </c>
      <c r="E66" s="33">
        <v>0</v>
      </c>
      <c r="F66" s="33">
        <v>-9.6067959999999992</v>
      </c>
    </row>
    <row r="67" spans="1:6" x14ac:dyDescent="0.25">
      <c r="A67" s="42" t="s">
        <v>20</v>
      </c>
      <c r="B67" s="42"/>
      <c r="C67" s="42"/>
      <c r="D67" s="42"/>
      <c r="E67" s="42"/>
      <c r="F67" s="42"/>
    </row>
  </sheetData>
  <mergeCells count="1">
    <mergeCell ref="A67:F6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5"/>
  <sheetViews>
    <sheetView topLeftCell="A46" workbookViewId="0">
      <selection activeCell="A23" sqref="A23"/>
    </sheetView>
  </sheetViews>
  <sheetFormatPr baseColWidth="10" defaultRowHeight="15" x14ac:dyDescent="0.25"/>
  <cols>
    <col min="1" max="1" width="19.7109375" customWidth="1"/>
    <col min="2" max="2" width="14.140625" bestFit="1" customWidth="1"/>
    <col min="6" max="6" width="13.140625" bestFit="1" customWidth="1"/>
  </cols>
  <sheetData>
    <row r="2" spans="1:3" ht="28.5" x14ac:dyDescent="0.45">
      <c r="A2" s="34" t="s">
        <v>43</v>
      </c>
    </row>
    <row r="3" spans="1:3" ht="17.25" x14ac:dyDescent="0.25">
      <c r="A3" s="57" t="s">
        <v>107</v>
      </c>
      <c r="B3" s="1" t="s">
        <v>111</v>
      </c>
      <c r="C3" s="1" t="s">
        <v>112</v>
      </c>
    </row>
    <row r="4" spans="1:3" x14ac:dyDescent="0.25">
      <c r="A4" s="2" t="s">
        <v>151</v>
      </c>
      <c r="B4" s="8">
        <v>9820428</v>
      </c>
      <c r="C4" s="5">
        <f>B4/$B$6</f>
        <v>0.92662381564273344</v>
      </c>
    </row>
    <row r="5" spans="1:3" x14ac:dyDescent="0.25">
      <c r="A5" s="2" t="s">
        <v>158</v>
      </c>
      <c r="B5" s="8">
        <v>777646.25</v>
      </c>
      <c r="C5" s="5">
        <f>B5/$B$6</f>
        <v>7.3376184357266602E-2</v>
      </c>
    </row>
    <row r="6" spans="1:3" x14ac:dyDescent="0.25">
      <c r="A6" s="1" t="s">
        <v>2</v>
      </c>
      <c r="B6" s="9">
        <f>SUM(B4:B5)</f>
        <v>10598074.25</v>
      </c>
      <c r="C6" s="7">
        <v>1</v>
      </c>
    </row>
    <row r="7" spans="1:3" x14ac:dyDescent="0.25">
      <c r="A7" s="39"/>
    </row>
    <row r="17" spans="1:6" x14ac:dyDescent="0.25">
      <c r="A17" s="57" t="s">
        <v>104</v>
      </c>
    </row>
    <row r="18" spans="1:6" ht="17.25" x14ac:dyDescent="0.25">
      <c r="A18" s="1" t="s">
        <v>12</v>
      </c>
      <c r="B18" s="1" t="s">
        <v>111</v>
      </c>
      <c r="C18" s="1" t="s">
        <v>112</v>
      </c>
    </row>
    <row r="19" spans="1:6" x14ac:dyDescent="0.25">
      <c r="A19" t="s">
        <v>113</v>
      </c>
      <c r="B19" s="8">
        <v>5022953</v>
      </c>
      <c r="C19" s="15">
        <f>B19/$B$26</f>
        <v>0.51148004954570203</v>
      </c>
    </row>
    <row r="20" spans="1:6" x14ac:dyDescent="0.25">
      <c r="A20" s="44" t="s">
        <v>156</v>
      </c>
      <c r="B20" s="8">
        <v>3957640</v>
      </c>
      <c r="C20" s="15">
        <f t="shared" ref="C20:C24" si="0">B20/$B$26</f>
        <v>0.40300076534342494</v>
      </c>
    </row>
    <row r="21" spans="1:6" x14ac:dyDescent="0.25">
      <c r="A21" s="44" t="s">
        <v>115</v>
      </c>
      <c r="B21" s="8">
        <v>20000</v>
      </c>
      <c r="C21" s="15">
        <f t="shared" si="0"/>
        <v>2.0365711148231016E-3</v>
      </c>
    </row>
    <row r="22" spans="1:6" x14ac:dyDescent="0.25">
      <c r="A22" t="s">
        <v>157</v>
      </c>
      <c r="B22" s="8">
        <v>175190</v>
      </c>
      <c r="C22" s="15">
        <f t="shared" si="0"/>
        <v>1.7839344680292957E-2</v>
      </c>
    </row>
    <row r="23" spans="1:6" x14ac:dyDescent="0.25">
      <c r="A23" s="44" t="s">
        <v>116</v>
      </c>
      <c r="B23" s="8">
        <v>639827</v>
      </c>
      <c r="C23" s="15">
        <f t="shared" si="0"/>
        <v>6.515265933419602E-2</v>
      </c>
    </row>
    <row r="24" spans="1:6" x14ac:dyDescent="0.25">
      <c r="A24" s="44" t="s">
        <v>117</v>
      </c>
      <c r="B24" s="8">
        <v>4818</v>
      </c>
      <c r="C24" s="15">
        <f t="shared" si="0"/>
        <v>4.9060998156088512E-4</v>
      </c>
    </row>
    <row r="25" spans="1:6" x14ac:dyDescent="0.25">
      <c r="B25" s="8"/>
    </row>
    <row r="26" spans="1:6" x14ac:dyDescent="0.25">
      <c r="A26" s="1" t="s">
        <v>2</v>
      </c>
      <c r="B26" s="9">
        <f>SUM(B19:B24)</f>
        <v>9820428</v>
      </c>
      <c r="C26" s="7">
        <v>1</v>
      </c>
    </row>
    <row r="28" spans="1:6" x14ac:dyDescent="0.25">
      <c r="F28" s="8"/>
    </row>
    <row r="36" spans="1:14" x14ac:dyDescent="0.25">
      <c r="N36" t="s">
        <v>92</v>
      </c>
    </row>
    <row r="37" spans="1:14" x14ac:dyDescent="0.25">
      <c r="N37" s="40" t="s">
        <v>93</v>
      </c>
    </row>
    <row r="38" spans="1:14" x14ac:dyDescent="0.25">
      <c r="N38" s="40"/>
    </row>
    <row r="39" spans="1:14" x14ac:dyDescent="0.25">
      <c r="N39" s="40" t="s">
        <v>80</v>
      </c>
    </row>
    <row r="40" spans="1:14" x14ac:dyDescent="0.25">
      <c r="N40" s="40" t="s">
        <v>159</v>
      </c>
    </row>
    <row r="41" spans="1:14" x14ac:dyDescent="0.25">
      <c r="N41" s="40" t="s">
        <v>82</v>
      </c>
    </row>
    <row r="42" spans="1:14" x14ac:dyDescent="0.25">
      <c r="N42" s="40" t="s">
        <v>83</v>
      </c>
    </row>
    <row r="43" spans="1:14" x14ac:dyDescent="0.25">
      <c r="A43" s="57" t="s">
        <v>105</v>
      </c>
      <c r="N43" s="40" t="s">
        <v>166</v>
      </c>
    </row>
    <row r="44" spans="1:14" ht="17.25" x14ac:dyDescent="0.25">
      <c r="A44" s="1" t="s">
        <v>12</v>
      </c>
      <c r="B44" s="1" t="s">
        <v>111</v>
      </c>
      <c r="C44" s="1" t="s">
        <v>112</v>
      </c>
      <c r="N44" s="40" t="s">
        <v>84</v>
      </c>
    </row>
    <row r="45" spans="1:14" x14ac:dyDescent="0.25">
      <c r="A45" t="s">
        <v>113</v>
      </c>
      <c r="B45" s="8">
        <v>229572</v>
      </c>
      <c r="C45" s="22">
        <f>B45/$B$50</f>
        <v>1.7989666238648196E-2</v>
      </c>
      <c r="N45" s="40" t="s">
        <v>85</v>
      </c>
    </row>
    <row r="46" spans="1:14" x14ac:dyDescent="0.25">
      <c r="A46" s="44" t="s">
        <v>156</v>
      </c>
      <c r="B46" s="8">
        <v>541025</v>
      </c>
      <c r="C46" s="22">
        <f t="shared" ref="C46:C48" si="1">B46/$B$50</f>
        <v>4.2395671844844496E-2</v>
      </c>
    </row>
    <row r="47" spans="1:14" x14ac:dyDescent="0.25">
      <c r="A47" t="s">
        <v>157</v>
      </c>
      <c r="B47" s="8">
        <v>821.25</v>
      </c>
      <c r="C47" s="22">
        <f t="shared" si="1"/>
        <v>6.4354596372771209E-5</v>
      </c>
    </row>
    <row r="48" spans="1:14" x14ac:dyDescent="0.25">
      <c r="A48" s="44" t="s">
        <v>116</v>
      </c>
      <c r="B48" s="8">
        <v>11989908</v>
      </c>
      <c r="C48" s="22">
        <f t="shared" si="1"/>
        <v>0.93955030732013456</v>
      </c>
    </row>
    <row r="49" spans="1:6" x14ac:dyDescent="0.25">
      <c r="B49" s="8"/>
    </row>
    <row r="50" spans="1:6" x14ac:dyDescent="0.25">
      <c r="A50" s="1" t="s">
        <v>2</v>
      </c>
      <c r="B50" s="9">
        <f>SUM(B45:B48)</f>
        <v>12761326.25</v>
      </c>
      <c r="C50" s="7">
        <v>1</v>
      </c>
    </row>
    <row r="58" spans="1:6" x14ac:dyDescent="0.25">
      <c r="A58" s="29" t="s">
        <v>13</v>
      </c>
    </row>
    <row r="59" spans="1:6" x14ac:dyDescent="0.25">
      <c r="A59" s="30" t="s">
        <v>70</v>
      </c>
    </row>
    <row r="60" spans="1:6" s="39" customFormat="1" x14ac:dyDescent="0.25">
      <c r="A60" s="38" t="s">
        <v>74</v>
      </c>
    </row>
    <row r="61" spans="1:6" x14ac:dyDescent="0.25">
      <c r="A61" s="30" t="s">
        <v>34</v>
      </c>
    </row>
    <row r="63" spans="1:6" ht="75" x14ac:dyDescent="0.25">
      <c r="A63" s="61" t="s">
        <v>3</v>
      </c>
      <c r="B63" s="62" t="s">
        <v>7</v>
      </c>
      <c r="C63" s="62" t="s">
        <v>8</v>
      </c>
      <c r="D63" s="62" t="s">
        <v>18</v>
      </c>
      <c r="E63" s="62" t="s">
        <v>4</v>
      </c>
      <c r="F63" s="61" t="s">
        <v>5</v>
      </c>
    </row>
    <row r="64" spans="1:6" x14ac:dyDescent="0.25">
      <c r="A64" s="33" t="s">
        <v>120</v>
      </c>
      <c r="B64" s="33">
        <v>31.6</v>
      </c>
      <c r="C64" s="33">
        <v>1.7</v>
      </c>
      <c r="D64" s="33">
        <v>34.021414</v>
      </c>
      <c r="E64" s="33">
        <v>0</v>
      </c>
      <c r="F64" s="33">
        <v>-4.1214139999999997</v>
      </c>
    </row>
    <row r="65" spans="1:6" x14ac:dyDescent="0.25">
      <c r="A65" s="42" t="s">
        <v>20</v>
      </c>
      <c r="B65" s="42"/>
      <c r="C65" s="42"/>
      <c r="D65" s="42"/>
      <c r="E65" s="42"/>
      <c r="F65" s="42"/>
    </row>
  </sheetData>
  <mergeCells count="1">
    <mergeCell ref="A65:F6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4"/>
  <sheetViews>
    <sheetView topLeftCell="A58" workbookViewId="0">
      <selection activeCell="N24" sqref="N24"/>
    </sheetView>
  </sheetViews>
  <sheetFormatPr baseColWidth="10" defaultRowHeight="15" x14ac:dyDescent="0.25"/>
  <cols>
    <col min="1" max="1" width="17.85546875" customWidth="1"/>
    <col min="2" max="2" width="14.140625" bestFit="1" customWidth="1"/>
    <col min="6" max="6" width="13.140625" bestFit="1" customWidth="1"/>
  </cols>
  <sheetData>
    <row r="2" spans="1:3" ht="28.5" x14ac:dyDescent="0.45">
      <c r="A2" s="34" t="s">
        <v>44</v>
      </c>
    </row>
    <row r="3" spans="1:3" ht="17.25" x14ac:dyDescent="0.25">
      <c r="A3" s="57" t="s">
        <v>107</v>
      </c>
      <c r="B3" s="1" t="s">
        <v>111</v>
      </c>
      <c r="C3" s="1" t="s">
        <v>112</v>
      </c>
    </row>
    <row r="4" spans="1:3" x14ac:dyDescent="0.25">
      <c r="A4" s="2" t="s">
        <v>151</v>
      </c>
      <c r="B4" s="8">
        <v>8603378.3000000007</v>
      </c>
      <c r="C4" s="5">
        <f>B4/$B$6</f>
        <v>0.49895890622508138</v>
      </c>
    </row>
    <row r="5" spans="1:3" x14ac:dyDescent="0.25">
      <c r="A5" s="2" t="s">
        <v>158</v>
      </c>
      <c r="B5" s="8">
        <v>8639280.75</v>
      </c>
      <c r="C5" s="5">
        <f>B5/$B$6</f>
        <v>0.50104109377491868</v>
      </c>
    </row>
    <row r="6" spans="1:3" x14ac:dyDescent="0.25">
      <c r="A6" s="1" t="s">
        <v>2</v>
      </c>
      <c r="B6" s="9">
        <f>SUM(B4:B5)</f>
        <v>17242659.050000001</v>
      </c>
      <c r="C6" s="7">
        <v>1</v>
      </c>
    </row>
    <row r="17" spans="1:3" x14ac:dyDescent="0.25">
      <c r="A17" s="57" t="s">
        <v>104</v>
      </c>
    </row>
    <row r="18" spans="1:3" ht="17.25" x14ac:dyDescent="0.25">
      <c r="A18" s="1" t="s">
        <v>12</v>
      </c>
      <c r="B18" s="1" t="s">
        <v>111</v>
      </c>
      <c r="C18" s="1" t="s">
        <v>112</v>
      </c>
    </row>
    <row r="19" spans="1:3" x14ac:dyDescent="0.25">
      <c r="A19" t="s">
        <v>113</v>
      </c>
      <c r="B19" s="8">
        <v>3982704</v>
      </c>
      <c r="C19" s="5">
        <f>B19/$B$24</f>
        <v>0.46292326817710661</v>
      </c>
    </row>
    <row r="20" spans="1:3" x14ac:dyDescent="0.25">
      <c r="A20" s="44" t="s">
        <v>156</v>
      </c>
      <c r="B20" s="8">
        <v>2153196.7999999998</v>
      </c>
      <c r="C20" s="5">
        <f t="shared" ref="C20:C22" si="0">B20/$B$24</f>
        <v>0.25027340713356749</v>
      </c>
    </row>
    <row r="21" spans="1:3" x14ac:dyDescent="0.25">
      <c r="A21" t="s">
        <v>157</v>
      </c>
      <c r="B21" s="8">
        <v>58976.5</v>
      </c>
      <c r="C21" s="5">
        <f t="shared" si="0"/>
        <v>6.8550397231747903E-3</v>
      </c>
    </row>
    <row r="22" spans="1:3" x14ac:dyDescent="0.25">
      <c r="A22" s="44" t="s">
        <v>116</v>
      </c>
      <c r="B22" s="8">
        <v>2408501</v>
      </c>
      <c r="C22" s="5">
        <f t="shared" si="0"/>
        <v>0.27994828496615098</v>
      </c>
    </row>
    <row r="23" spans="1:3" x14ac:dyDescent="0.25">
      <c r="B23" s="8"/>
    </row>
    <row r="24" spans="1:3" x14ac:dyDescent="0.25">
      <c r="A24" s="1" t="s">
        <v>2</v>
      </c>
      <c r="B24" s="9">
        <f>SUM(B19:B22)</f>
        <v>8603378.3000000007</v>
      </c>
      <c r="C24" s="7">
        <v>1</v>
      </c>
    </row>
    <row r="43" spans="1:3" x14ac:dyDescent="0.25">
      <c r="A43" s="57" t="s">
        <v>105</v>
      </c>
    </row>
    <row r="44" spans="1:3" ht="17.25" x14ac:dyDescent="0.25">
      <c r="A44" s="1" t="s">
        <v>12</v>
      </c>
      <c r="B44" s="1" t="s">
        <v>111</v>
      </c>
      <c r="C44" s="1" t="s">
        <v>112</v>
      </c>
    </row>
    <row r="45" spans="1:3" x14ac:dyDescent="0.25">
      <c r="A45" t="s">
        <v>113</v>
      </c>
      <c r="B45" s="8">
        <v>8226920</v>
      </c>
      <c r="C45" s="22">
        <f>B45/$B$50</f>
        <v>0.9522690879098934</v>
      </c>
    </row>
    <row r="46" spans="1:3" x14ac:dyDescent="0.25">
      <c r="A46" s="44" t="s">
        <v>156</v>
      </c>
      <c r="B46" s="8">
        <v>348207.25</v>
      </c>
      <c r="C46" s="22">
        <f t="shared" ref="C46:C48" si="1">B46/$B$50</f>
        <v>4.0305120307613573E-2</v>
      </c>
    </row>
    <row r="47" spans="1:3" x14ac:dyDescent="0.25">
      <c r="A47" t="s">
        <v>157</v>
      </c>
      <c r="B47" s="8">
        <v>12840.5</v>
      </c>
      <c r="C47" s="22">
        <f t="shared" si="1"/>
        <v>1.4862927101888662E-3</v>
      </c>
    </row>
    <row r="48" spans="1:3" x14ac:dyDescent="0.25">
      <c r="A48" s="44" t="s">
        <v>116</v>
      </c>
      <c r="B48" s="8">
        <v>51313</v>
      </c>
      <c r="C48" s="22">
        <f t="shared" si="1"/>
        <v>5.9394990723041384E-3</v>
      </c>
    </row>
    <row r="49" spans="1:6" x14ac:dyDescent="0.25">
      <c r="B49" s="8"/>
    </row>
    <row r="50" spans="1:6" x14ac:dyDescent="0.25">
      <c r="A50" s="1" t="s">
        <v>2</v>
      </c>
      <c r="B50" s="9">
        <f>SUM(B45:B48)</f>
        <v>8639280.75</v>
      </c>
      <c r="C50" s="7">
        <v>1</v>
      </c>
    </row>
    <row r="55" spans="1:6" x14ac:dyDescent="0.25">
      <c r="F55" s="8"/>
    </row>
    <row r="56" spans="1:6" x14ac:dyDescent="0.25">
      <c r="A56" s="29" t="s">
        <v>13</v>
      </c>
    </row>
    <row r="57" spans="1:6" x14ac:dyDescent="0.25">
      <c r="A57" s="30" t="s">
        <v>71</v>
      </c>
    </row>
    <row r="58" spans="1:6" s="39" customFormat="1" x14ac:dyDescent="0.25">
      <c r="A58" s="38" t="s">
        <v>75</v>
      </c>
    </row>
    <row r="59" spans="1:6" x14ac:dyDescent="0.25">
      <c r="A59" s="30" t="s">
        <v>34</v>
      </c>
    </row>
    <row r="62" spans="1:6" ht="75" x14ac:dyDescent="0.25">
      <c r="A62" s="59" t="s">
        <v>3</v>
      </c>
      <c r="B62" s="60" t="s">
        <v>7</v>
      </c>
      <c r="C62" s="60" t="s">
        <v>8</v>
      </c>
      <c r="D62" s="60" t="s">
        <v>18</v>
      </c>
      <c r="E62" s="60" t="s">
        <v>4</v>
      </c>
      <c r="F62" s="59" t="s">
        <v>5</v>
      </c>
    </row>
    <row r="63" spans="1:6" x14ac:dyDescent="0.25">
      <c r="A63" s="33" t="s">
        <v>122</v>
      </c>
      <c r="B63" s="33">
        <v>63.3</v>
      </c>
      <c r="C63" s="33">
        <v>0</v>
      </c>
      <c r="D63" s="33">
        <v>125.24780800000001</v>
      </c>
      <c r="E63" s="33">
        <v>0</v>
      </c>
      <c r="F63" s="33">
        <v>-61.947808000000002</v>
      </c>
    </row>
    <row r="64" spans="1:6" x14ac:dyDescent="0.25">
      <c r="A64" s="42" t="s">
        <v>20</v>
      </c>
      <c r="B64" s="42"/>
      <c r="C64" s="42"/>
      <c r="D64" s="42"/>
      <c r="E64" s="42"/>
      <c r="F64" s="42"/>
    </row>
  </sheetData>
  <mergeCells count="1">
    <mergeCell ref="A64:F6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4"/>
  <sheetViews>
    <sheetView workbookViewId="0">
      <selection activeCell="O9" sqref="O9"/>
    </sheetView>
  </sheetViews>
  <sheetFormatPr baseColWidth="10" defaultRowHeight="15" x14ac:dyDescent="0.25"/>
  <cols>
    <col min="1" max="1" width="24" customWidth="1"/>
    <col min="2" max="2" width="16.7109375" customWidth="1"/>
    <col min="6" max="6" width="14.140625" bestFit="1" customWidth="1"/>
    <col min="7" max="7" width="13.140625" bestFit="1" customWidth="1"/>
  </cols>
  <sheetData>
    <row r="2" spans="1:3" ht="28.5" x14ac:dyDescent="0.45">
      <c r="A2" s="34" t="s">
        <v>45</v>
      </c>
    </row>
    <row r="3" spans="1:3" ht="17.25" x14ac:dyDescent="0.25">
      <c r="A3" s="57" t="s">
        <v>107</v>
      </c>
      <c r="B3" s="1" t="s">
        <v>111</v>
      </c>
      <c r="C3" s="1" t="s">
        <v>112</v>
      </c>
    </row>
    <row r="4" spans="1:3" x14ac:dyDescent="0.25">
      <c r="A4" s="2" t="s">
        <v>151</v>
      </c>
      <c r="B4" s="8">
        <v>14521138.6</v>
      </c>
      <c r="C4" s="5">
        <f>B4/$B$6</f>
        <v>0.68585133537950227</v>
      </c>
    </row>
    <row r="5" spans="1:3" x14ac:dyDescent="0.25">
      <c r="A5" s="2" t="s">
        <v>158</v>
      </c>
      <c r="B5" s="8">
        <v>6651290.25</v>
      </c>
      <c r="C5" s="5">
        <f>B5/$B$6</f>
        <v>0.31414866462049768</v>
      </c>
    </row>
    <row r="6" spans="1:3" x14ac:dyDescent="0.25">
      <c r="A6" s="1" t="s">
        <v>2</v>
      </c>
      <c r="B6" s="14">
        <f>SUM(B4:B5)</f>
        <v>21172428.850000001</v>
      </c>
      <c r="C6" s="7">
        <v>1</v>
      </c>
    </row>
    <row r="17" spans="1:6" x14ac:dyDescent="0.25">
      <c r="A17" s="57" t="s">
        <v>0</v>
      </c>
    </row>
    <row r="18" spans="1:6" ht="17.25" x14ac:dyDescent="0.25">
      <c r="A18" s="1" t="s">
        <v>12</v>
      </c>
      <c r="B18" s="1" t="s">
        <v>111</v>
      </c>
      <c r="C18" s="1" t="s">
        <v>112</v>
      </c>
    </row>
    <row r="19" spans="1:6" x14ac:dyDescent="0.25">
      <c r="A19" s="44" t="s">
        <v>113</v>
      </c>
      <c r="B19" s="8">
        <v>10547940</v>
      </c>
      <c r="C19" s="22">
        <f>B19/$B$26</f>
        <v>0.72638518855539336</v>
      </c>
    </row>
    <row r="20" spans="1:6" x14ac:dyDescent="0.25">
      <c r="A20" s="44" t="s">
        <v>156</v>
      </c>
      <c r="B20" s="8">
        <v>2431729</v>
      </c>
      <c r="C20" s="22">
        <f t="shared" ref="C20:C24" si="0">B20/$B$26</f>
        <v>0.16746131739283859</v>
      </c>
    </row>
    <row r="21" spans="1:6" x14ac:dyDescent="0.25">
      <c r="A21" s="44" t="s">
        <v>114</v>
      </c>
      <c r="B21" s="8">
        <v>438</v>
      </c>
      <c r="C21" s="22">
        <f t="shared" si="0"/>
        <v>3.0162924001014631E-5</v>
      </c>
    </row>
    <row r="22" spans="1:6" x14ac:dyDescent="0.25">
      <c r="A22" s="44" t="s">
        <v>157</v>
      </c>
      <c r="B22" s="8">
        <v>10475</v>
      </c>
      <c r="C22" s="22">
        <f t="shared" si="0"/>
        <v>7.213621664626216E-4</v>
      </c>
    </row>
    <row r="23" spans="1:6" x14ac:dyDescent="0.25">
      <c r="A23" s="44" t="s">
        <v>116</v>
      </c>
      <c r="B23" s="8">
        <v>1518507.6</v>
      </c>
      <c r="C23" s="22">
        <f t="shared" si="0"/>
        <v>0.10457221309078341</v>
      </c>
    </row>
    <row r="24" spans="1:6" x14ac:dyDescent="0.25">
      <c r="A24" s="44" t="s">
        <v>117</v>
      </c>
      <c r="B24" s="8">
        <v>12049</v>
      </c>
      <c r="C24" s="22">
        <f t="shared" si="0"/>
        <v>8.297558705210623E-4</v>
      </c>
    </row>
    <row r="26" spans="1:6" x14ac:dyDescent="0.25">
      <c r="A26" s="1" t="s">
        <v>2</v>
      </c>
      <c r="B26" s="14">
        <f>SUM(B19:B24)</f>
        <v>14521138.6</v>
      </c>
      <c r="C26" s="7">
        <v>1</v>
      </c>
    </row>
    <row r="28" spans="1:6" x14ac:dyDescent="0.25">
      <c r="F28" s="8"/>
    </row>
    <row r="43" spans="1:3" x14ac:dyDescent="0.25">
      <c r="A43" s="57" t="s">
        <v>1</v>
      </c>
    </row>
    <row r="44" spans="1:3" ht="17.25" x14ac:dyDescent="0.25">
      <c r="A44" s="1" t="s">
        <v>12</v>
      </c>
      <c r="B44" s="1" t="s">
        <v>111</v>
      </c>
      <c r="C44" s="1" t="s">
        <v>112</v>
      </c>
    </row>
    <row r="45" spans="1:3" x14ac:dyDescent="0.25">
      <c r="A45" s="44" t="s">
        <v>113</v>
      </c>
      <c r="B45" s="8">
        <v>6200162</v>
      </c>
      <c r="C45" s="15">
        <f>B45/$B$50</f>
        <v>0.93217432512436216</v>
      </c>
    </row>
    <row r="46" spans="1:3" x14ac:dyDescent="0.25">
      <c r="A46" s="44" t="s">
        <v>156</v>
      </c>
      <c r="B46" s="8">
        <v>321534.75</v>
      </c>
      <c r="C46" s="15">
        <f t="shared" ref="C46:C48" si="1">B46/$B$50</f>
        <v>4.8341710843245789E-2</v>
      </c>
    </row>
    <row r="47" spans="1:3" x14ac:dyDescent="0.25">
      <c r="A47" s="44" t="s">
        <v>157</v>
      </c>
      <c r="B47" s="8">
        <v>3103.5</v>
      </c>
      <c r="C47" s="15">
        <f t="shared" si="1"/>
        <v>4.6660119816602501E-4</v>
      </c>
    </row>
    <row r="48" spans="1:3" x14ac:dyDescent="0.25">
      <c r="A48" s="44" t="s">
        <v>116</v>
      </c>
      <c r="B48" s="8">
        <v>126490</v>
      </c>
      <c r="C48" s="15">
        <f t="shared" si="1"/>
        <v>1.9017362834226035E-2</v>
      </c>
    </row>
    <row r="49" spans="1:7" x14ac:dyDescent="0.25">
      <c r="B49" s="8"/>
    </row>
    <row r="50" spans="1:7" x14ac:dyDescent="0.25">
      <c r="A50" s="1" t="s">
        <v>2</v>
      </c>
      <c r="B50" s="9">
        <f>SUM(B45:B48)</f>
        <v>6651290.25</v>
      </c>
      <c r="C50" s="7">
        <v>1</v>
      </c>
    </row>
    <row r="56" spans="1:7" x14ac:dyDescent="0.25">
      <c r="G56" s="8"/>
    </row>
    <row r="64" spans="1:7" x14ac:dyDescent="0.25">
      <c r="A64" s="29" t="s">
        <v>13</v>
      </c>
    </row>
    <row r="65" spans="1:6" x14ac:dyDescent="0.25">
      <c r="A65" s="30" t="s">
        <v>72</v>
      </c>
    </row>
    <row r="66" spans="1:6" s="39" customFormat="1" x14ac:dyDescent="0.25">
      <c r="A66" s="38" t="s">
        <v>76</v>
      </c>
    </row>
    <row r="67" spans="1:6" x14ac:dyDescent="0.25">
      <c r="A67" s="30" t="s">
        <v>34</v>
      </c>
    </row>
    <row r="68" spans="1:6" x14ac:dyDescent="0.25">
      <c r="A68" s="31"/>
    </row>
    <row r="72" spans="1:6" ht="75" x14ac:dyDescent="0.25">
      <c r="A72" s="61" t="s">
        <v>3</v>
      </c>
      <c r="B72" s="62" t="s">
        <v>7</v>
      </c>
      <c r="C72" s="62" t="s">
        <v>8</v>
      </c>
      <c r="D72" s="62" t="s">
        <v>18</v>
      </c>
      <c r="E72" s="62" t="s">
        <v>4</v>
      </c>
      <c r="F72" s="61" t="s">
        <v>5</v>
      </c>
    </row>
    <row r="73" spans="1:6" x14ac:dyDescent="0.25">
      <c r="A73" s="66" t="s">
        <v>121</v>
      </c>
      <c r="B73" s="66">
        <v>26</v>
      </c>
      <c r="C73" s="66">
        <v>9</v>
      </c>
      <c r="D73" s="66">
        <v>16.981300999999998</v>
      </c>
      <c r="E73" s="66">
        <v>1.8699E-2</v>
      </c>
      <c r="F73" s="66">
        <v>0</v>
      </c>
    </row>
    <row r="74" spans="1:6" x14ac:dyDescent="0.25">
      <c r="A74" s="42" t="s">
        <v>20</v>
      </c>
      <c r="B74" s="42"/>
      <c r="C74" s="42"/>
      <c r="D74" s="42"/>
      <c r="E74" s="42"/>
      <c r="F74" s="42"/>
    </row>
  </sheetData>
  <mergeCells count="1">
    <mergeCell ref="A74:F7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5"/>
  <sheetViews>
    <sheetView workbookViewId="0">
      <selection activeCell="D32" sqref="D32"/>
    </sheetView>
  </sheetViews>
  <sheetFormatPr baseColWidth="10" defaultRowHeight="15" x14ac:dyDescent="0.25"/>
  <cols>
    <col min="1" max="1" width="27.7109375" customWidth="1"/>
    <col min="2" max="2" width="16.5703125" customWidth="1"/>
    <col min="3" max="3" width="15.140625" bestFit="1" customWidth="1"/>
    <col min="5" max="5" width="15.140625" bestFit="1" customWidth="1"/>
    <col min="7" max="7" width="17.28515625" customWidth="1"/>
    <col min="10" max="10" width="22.140625" customWidth="1"/>
    <col min="12" max="12" width="14.5703125" customWidth="1"/>
    <col min="13" max="13" width="15.140625" bestFit="1" customWidth="1"/>
  </cols>
  <sheetData>
    <row r="3" spans="1:8" ht="17.25" x14ac:dyDescent="0.25">
      <c r="A3" s="45" t="s">
        <v>118</v>
      </c>
      <c r="B3" s="10" t="s">
        <v>111</v>
      </c>
      <c r="C3" s="1" t="s">
        <v>112</v>
      </c>
      <c r="G3" s="12"/>
      <c r="H3" s="13"/>
    </row>
    <row r="4" spans="1:8" x14ac:dyDescent="0.25">
      <c r="A4" s="44" t="s">
        <v>113</v>
      </c>
      <c r="B4" s="8">
        <v>102041689.37</v>
      </c>
      <c r="C4" s="15">
        <f>'[1]Volumen Municipios'!G32/$B$10</f>
        <v>0.6920267067292547</v>
      </c>
      <c r="G4" s="3"/>
      <c r="H4" s="13"/>
    </row>
    <row r="5" spans="1:8" x14ac:dyDescent="0.25">
      <c r="A5" s="44" t="s">
        <v>114</v>
      </c>
      <c r="B5" s="8">
        <v>7300</v>
      </c>
      <c r="C5" s="15">
        <f t="shared" ref="C5:C8" si="0">B5/$B$10</f>
        <v>4.9395545782628921E-5</v>
      </c>
      <c r="G5" s="3"/>
      <c r="H5" s="13"/>
    </row>
    <row r="6" spans="1:8" x14ac:dyDescent="0.25">
      <c r="A6" s="44" t="s">
        <v>115</v>
      </c>
      <c r="B6" s="8">
        <v>27540</v>
      </c>
      <c r="C6" s="15">
        <f t="shared" si="0"/>
        <v>1.8634977134980829E-4</v>
      </c>
      <c r="G6" s="3"/>
      <c r="H6" s="13"/>
    </row>
    <row r="7" spans="1:8" x14ac:dyDescent="0.25">
      <c r="A7" s="44" t="s">
        <v>116</v>
      </c>
      <c r="B7" s="8">
        <v>45540191.359999999</v>
      </c>
      <c r="C7" s="15">
        <f t="shared" si="0"/>
        <v>0.30814830236610441</v>
      </c>
      <c r="G7" s="3"/>
      <c r="H7" s="13"/>
    </row>
    <row r="8" spans="1:8" x14ac:dyDescent="0.25">
      <c r="A8" s="44" t="s">
        <v>117</v>
      </c>
      <c r="B8" s="8">
        <v>169884</v>
      </c>
      <c r="C8" s="15">
        <f t="shared" si="0"/>
        <v>1.1495223150323468E-3</v>
      </c>
      <c r="G8" s="2"/>
      <c r="H8" s="2"/>
    </row>
    <row r="9" spans="1:8" x14ac:dyDescent="0.25">
      <c r="A9" s="44"/>
      <c r="G9" s="4"/>
      <c r="H9" s="2"/>
    </row>
    <row r="10" spans="1:8" x14ac:dyDescent="0.25">
      <c r="A10" s="45" t="s">
        <v>2</v>
      </c>
      <c r="B10" s="14">
        <f>SUM(B4:B8)</f>
        <v>147786604.73000002</v>
      </c>
      <c r="C10" s="7">
        <v>1</v>
      </c>
    </row>
    <row r="11" spans="1:8" x14ac:dyDescent="0.25">
      <c r="A11" s="2"/>
      <c r="B11" s="2"/>
      <c r="C11" s="2"/>
    </row>
    <row r="16" spans="1:8" x14ac:dyDescent="0.25">
      <c r="B16" s="4"/>
    </row>
    <row r="19" spans="5:13" x14ac:dyDescent="0.25">
      <c r="E19" s="8"/>
    </row>
    <row r="20" spans="5:13" x14ac:dyDescent="0.25">
      <c r="M20" s="8"/>
    </row>
    <row r="25" spans="5:13" x14ac:dyDescent="0.25">
      <c r="E25" s="2"/>
    </row>
    <row r="31" spans="5:13" x14ac:dyDescent="0.25">
      <c r="J31" s="8"/>
    </row>
    <row r="34" spans="3:3" x14ac:dyDescent="0.25">
      <c r="C34" s="8"/>
    </row>
    <row r="35" spans="3:3" x14ac:dyDescent="0.25">
      <c r="C35" s="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2"/>
  <sheetViews>
    <sheetView workbookViewId="0">
      <selection activeCell="D22" sqref="D22"/>
    </sheetView>
  </sheetViews>
  <sheetFormatPr baseColWidth="10" defaultRowHeight="15" x14ac:dyDescent="0.25"/>
  <cols>
    <col min="2" max="2" width="28.140625" customWidth="1"/>
    <col min="3" max="3" width="24.7109375" customWidth="1"/>
    <col min="4" max="4" width="31.140625" customWidth="1"/>
    <col min="5" max="5" width="43.140625" customWidth="1"/>
    <col min="6" max="6" width="16" customWidth="1"/>
  </cols>
  <sheetData>
    <row r="3" spans="2:7" x14ac:dyDescent="0.25">
      <c r="B3" s="17" t="s">
        <v>10</v>
      </c>
    </row>
    <row r="4" spans="2:7" ht="21" x14ac:dyDescent="0.35">
      <c r="B4" s="41" t="s">
        <v>147</v>
      </c>
      <c r="C4" s="41"/>
      <c r="D4" s="41"/>
      <c r="E4" s="41"/>
      <c r="F4" s="41"/>
      <c r="G4" s="41"/>
    </row>
    <row r="5" spans="2:7" x14ac:dyDescent="0.25">
      <c r="B5" s="46" t="s">
        <v>3</v>
      </c>
      <c r="C5" s="47" t="s">
        <v>7</v>
      </c>
      <c r="D5" s="46" t="s">
        <v>8</v>
      </c>
      <c r="E5" s="48" t="s">
        <v>9</v>
      </c>
      <c r="F5" s="46" t="s">
        <v>4</v>
      </c>
      <c r="G5" s="46" t="s">
        <v>5</v>
      </c>
    </row>
    <row r="6" spans="2:7" x14ac:dyDescent="0.25">
      <c r="B6" s="50" t="s">
        <v>119</v>
      </c>
      <c r="C6" s="46">
        <v>62.3</v>
      </c>
      <c r="D6" s="46">
        <v>0.6</v>
      </c>
      <c r="E6" s="46">
        <v>75.799561999999995</v>
      </c>
      <c r="F6" s="46">
        <v>0</v>
      </c>
      <c r="G6" s="46">
        <v>-14.09956</v>
      </c>
    </row>
    <row r="7" spans="2:7" x14ac:dyDescent="0.25">
      <c r="B7" s="18" t="s">
        <v>16</v>
      </c>
      <c r="C7" s="46">
        <v>12.5</v>
      </c>
      <c r="D7" s="46">
        <v>2.1</v>
      </c>
      <c r="E7" s="46">
        <v>12.556225</v>
      </c>
      <c r="F7" s="46">
        <v>0</v>
      </c>
      <c r="G7" s="46">
        <v>-2.1562250000000001</v>
      </c>
    </row>
    <row r="8" spans="2:7" x14ac:dyDescent="0.25">
      <c r="B8" s="50" t="s">
        <v>17</v>
      </c>
      <c r="C8" s="46">
        <v>41.1</v>
      </c>
      <c r="D8" s="46">
        <v>0.2</v>
      </c>
      <c r="E8" s="46">
        <v>41.497489999999999</v>
      </c>
      <c r="F8" s="46">
        <v>0</v>
      </c>
      <c r="G8" s="46">
        <v>-0.59748999999999997</v>
      </c>
    </row>
    <row r="9" spans="2:7" x14ac:dyDescent="0.25">
      <c r="B9" s="18" t="s">
        <v>120</v>
      </c>
      <c r="C9" s="48">
        <v>31.6</v>
      </c>
      <c r="D9" s="46">
        <v>1.7</v>
      </c>
      <c r="E9" s="46">
        <v>34.021414</v>
      </c>
      <c r="F9" s="46">
        <v>0</v>
      </c>
      <c r="G9" s="46">
        <v>-4.1214139999999997</v>
      </c>
    </row>
    <row r="10" spans="2:7" x14ac:dyDescent="0.25">
      <c r="B10" s="50" t="s">
        <v>121</v>
      </c>
      <c r="C10" s="46">
        <v>26</v>
      </c>
      <c r="D10" s="46">
        <v>9</v>
      </c>
      <c r="E10" s="46">
        <v>16.981300999999998</v>
      </c>
      <c r="F10" s="46">
        <v>1.8699E-2</v>
      </c>
      <c r="G10" s="46">
        <v>0</v>
      </c>
    </row>
    <row r="11" spans="2:7" x14ac:dyDescent="0.25">
      <c r="B11" s="18" t="s">
        <v>122</v>
      </c>
      <c r="C11" s="46">
        <v>63.3</v>
      </c>
      <c r="D11" s="46">
        <v>0</v>
      </c>
      <c r="E11" s="46">
        <v>125.24781</v>
      </c>
      <c r="F11" s="46">
        <v>0</v>
      </c>
      <c r="G11" s="46">
        <v>-61.947809999999997</v>
      </c>
    </row>
    <row r="12" spans="2:7" x14ac:dyDescent="0.25">
      <c r="B12" s="50" t="s">
        <v>123</v>
      </c>
      <c r="C12" s="46">
        <v>196</v>
      </c>
      <c r="D12" s="46">
        <v>0</v>
      </c>
      <c r="E12" s="46">
        <v>224.24835999999999</v>
      </c>
      <c r="F12" s="46">
        <v>0</v>
      </c>
      <c r="G12" s="46">
        <v>-28.248360000000002</v>
      </c>
    </row>
    <row r="13" spans="2:7" x14ac:dyDescent="0.25">
      <c r="B13" s="18" t="s">
        <v>124</v>
      </c>
      <c r="C13" s="46">
        <v>80.8</v>
      </c>
      <c r="D13" s="46">
        <v>21.8</v>
      </c>
      <c r="E13" s="46">
        <v>70.237673000000001</v>
      </c>
      <c r="F13" s="46">
        <v>0</v>
      </c>
      <c r="G13" s="46">
        <v>-11.23767</v>
      </c>
    </row>
    <row r="14" spans="2:7" x14ac:dyDescent="0.25">
      <c r="B14" s="50" t="s">
        <v>125</v>
      </c>
      <c r="C14" s="46">
        <v>39.299999999999997</v>
      </c>
      <c r="D14" s="46">
        <v>11.5</v>
      </c>
      <c r="E14" s="46">
        <v>6.516953</v>
      </c>
      <c r="F14" s="46">
        <v>21.283047</v>
      </c>
      <c r="G14" s="46">
        <v>0</v>
      </c>
    </row>
    <row r="15" spans="2:7" x14ac:dyDescent="0.25">
      <c r="B15" s="18" t="s">
        <v>126</v>
      </c>
      <c r="C15" s="46">
        <v>3.2</v>
      </c>
      <c r="D15" s="46">
        <v>0</v>
      </c>
      <c r="E15" s="46">
        <v>3.248964</v>
      </c>
      <c r="F15" s="46">
        <v>0</v>
      </c>
      <c r="G15" s="46">
        <v>-4.8964000000000001E-2</v>
      </c>
    </row>
    <row r="16" spans="2:7" x14ac:dyDescent="0.25">
      <c r="B16" s="50" t="s">
        <v>127</v>
      </c>
      <c r="C16" s="46">
        <v>24.7</v>
      </c>
      <c r="D16" s="46">
        <v>7</v>
      </c>
      <c r="E16" s="46">
        <v>9.7228700000000003</v>
      </c>
      <c r="F16" s="46">
        <v>7.9771299999999998</v>
      </c>
      <c r="G16" s="46">
        <v>0</v>
      </c>
    </row>
    <row r="17" spans="2:7" x14ac:dyDescent="0.25">
      <c r="B17" s="18" t="s">
        <v>128</v>
      </c>
      <c r="C17" s="46">
        <v>36.5</v>
      </c>
      <c r="D17" s="46">
        <v>0</v>
      </c>
      <c r="E17" s="46">
        <v>45.916100999999998</v>
      </c>
      <c r="F17" s="46">
        <v>0</v>
      </c>
      <c r="G17" s="46">
        <v>-9.6067959999999992</v>
      </c>
    </row>
    <row r="18" spans="2:7" x14ac:dyDescent="0.25">
      <c r="B18" s="50" t="s">
        <v>129</v>
      </c>
      <c r="C18" s="46">
        <v>19.8</v>
      </c>
      <c r="D18" s="46">
        <v>6.3</v>
      </c>
      <c r="E18" s="46">
        <v>15.018978000000001</v>
      </c>
      <c r="F18" s="46">
        <v>0</v>
      </c>
      <c r="G18" s="46">
        <v>-1.5665119999999999</v>
      </c>
    </row>
    <row r="19" spans="2:7" x14ac:dyDescent="0.25">
      <c r="B19" s="18" t="s">
        <v>130</v>
      </c>
      <c r="C19" s="46">
        <v>85.6</v>
      </c>
      <c r="D19" s="46">
        <v>8.3000000000000007</v>
      </c>
      <c r="E19" s="46">
        <v>89.712746999999993</v>
      </c>
      <c r="F19" s="46">
        <v>0</v>
      </c>
      <c r="G19" s="46">
        <v>-13.62167</v>
      </c>
    </row>
    <row r="20" spans="2:7" ht="15.75" thickBot="1" x14ac:dyDescent="0.3">
      <c r="B20" s="51" t="s">
        <v>131</v>
      </c>
      <c r="C20" s="46">
        <v>9.4</v>
      </c>
      <c r="D20" s="46">
        <v>0</v>
      </c>
      <c r="E20" s="46">
        <v>8.4178890000000006</v>
      </c>
      <c r="F20" s="46">
        <v>0.79076500000000005</v>
      </c>
      <c r="G20" s="46">
        <v>0</v>
      </c>
    </row>
    <row r="22" spans="2:7" x14ac:dyDescent="0.25">
      <c r="C22" t="s">
        <v>6</v>
      </c>
    </row>
  </sheetData>
  <mergeCells count="1">
    <mergeCell ref="B4:G4"/>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34"/>
  <sheetViews>
    <sheetView workbookViewId="0">
      <selection activeCell="A4" sqref="A4"/>
    </sheetView>
  </sheetViews>
  <sheetFormatPr baseColWidth="10" defaultRowHeight="15" x14ac:dyDescent="0.25"/>
  <cols>
    <col min="1" max="1" width="23.28515625" customWidth="1"/>
    <col min="2" max="2" width="18.7109375" customWidth="1"/>
    <col min="3" max="3" width="14.140625" customWidth="1"/>
    <col min="5" max="5" width="15.140625" bestFit="1" customWidth="1"/>
    <col min="12" max="12" width="20" customWidth="1"/>
  </cols>
  <sheetData>
    <row r="4" spans="1:12" ht="17.25" x14ac:dyDescent="0.25">
      <c r="A4" s="45" t="s">
        <v>132</v>
      </c>
      <c r="B4" s="10" t="s">
        <v>111</v>
      </c>
      <c r="C4" s="1" t="s">
        <v>112</v>
      </c>
    </row>
    <row r="5" spans="1:12" x14ac:dyDescent="0.25">
      <c r="A5" s="44" t="s">
        <v>133</v>
      </c>
      <c r="B5" s="8">
        <v>13286539</v>
      </c>
      <c r="C5" s="22">
        <f>B5/$B$23</f>
        <v>2.1047762095406781E-2</v>
      </c>
      <c r="E5" s="8"/>
      <c r="K5" s="19"/>
      <c r="L5" s="20"/>
    </row>
    <row r="6" spans="1:12" x14ac:dyDescent="0.25">
      <c r="A6" s="44" t="s">
        <v>145</v>
      </c>
      <c r="B6" s="8">
        <v>1596309</v>
      </c>
      <c r="C6" s="22">
        <f t="shared" ref="C6:C21" si="0">B6/$B$23</f>
        <v>2.528779847239127E-3</v>
      </c>
      <c r="E6" s="8"/>
      <c r="K6" s="19"/>
      <c r="L6" s="4"/>
    </row>
    <row r="7" spans="1:12" x14ac:dyDescent="0.25">
      <c r="A7" s="44" t="s">
        <v>134</v>
      </c>
      <c r="B7" s="8">
        <v>66552349</v>
      </c>
      <c r="C7" s="22">
        <f t="shared" si="0"/>
        <v>0.10542835938256633</v>
      </c>
      <c r="E7" s="8"/>
      <c r="K7" s="19"/>
      <c r="L7" s="4"/>
    </row>
    <row r="8" spans="1:12" x14ac:dyDescent="0.25">
      <c r="A8" s="44" t="s">
        <v>124</v>
      </c>
      <c r="B8" s="8">
        <v>39734163.850000001</v>
      </c>
      <c r="C8" s="22">
        <f t="shared" si="0"/>
        <v>6.2944550704642679E-2</v>
      </c>
      <c r="E8" s="8"/>
      <c r="K8" s="19"/>
      <c r="L8" s="4"/>
    </row>
    <row r="9" spans="1:12" x14ac:dyDescent="0.25">
      <c r="A9" s="44" t="s">
        <v>123</v>
      </c>
      <c r="B9" s="8">
        <v>176564272.88</v>
      </c>
      <c r="C9" s="22">
        <f t="shared" si="0"/>
        <v>0.27970284888538116</v>
      </c>
      <c r="E9" s="8"/>
      <c r="K9" s="19"/>
      <c r="L9" s="4"/>
    </row>
    <row r="10" spans="1:12" x14ac:dyDescent="0.25">
      <c r="A10" s="44" t="s">
        <v>135</v>
      </c>
      <c r="B10" s="8">
        <v>5152328.5</v>
      </c>
      <c r="C10" s="22">
        <f t="shared" si="0"/>
        <v>8.1620190559320294E-3</v>
      </c>
      <c r="E10" s="8"/>
      <c r="K10" s="19"/>
      <c r="L10" s="4"/>
    </row>
    <row r="11" spans="1:12" x14ac:dyDescent="0.25">
      <c r="A11" s="44" t="s">
        <v>136</v>
      </c>
      <c r="B11" s="8">
        <v>12101487.07</v>
      </c>
      <c r="C11" s="22">
        <f t="shared" si="0"/>
        <v>1.9170471772220084E-2</v>
      </c>
      <c r="E11" s="8"/>
      <c r="K11" s="19"/>
      <c r="L11" s="4"/>
    </row>
    <row r="12" spans="1:12" x14ac:dyDescent="0.25">
      <c r="A12" s="44" t="s">
        <v>137</v>
      </c>
      <c r="B12" s="8">
        <v>17046236</v>
      </c>
      <c r="C12" s="22">
        <f t="shared" si="0"/>
        <v>2.7003655349986819E-2</v>
      </c>
      <c r="E12" s="8"/>
      <c r="K12" s="19"/>
      <c r="L12" s="4"/>
    </row>
    <row r="13" spans="1:12" x14ac:dyDescent="0.25">
      <c r="A13" s="44" t="s">
        <v>138</v>
      </c>
      <c r="B13" s="8">
        <v>4372365</v>
      </c>
      <c r="C13" s="22">
        <f t="shared" si="0"/>
        <v>6.9264462561908161E-3</v>
      </c>
      <c r="E13" s="8"/>
      <c r="K13" s="19"/>
      <c r="L13" s="4"/>
    </row>
    <row r="14" spans="1:12" x14ac:dyDescent="0.25">
      <c r="A14" s="44" t="s">
        <v>139</v>
      </c>
      <c r="B14" s="8">
        <v>92754006.140000001</v>
      </c>
      <c r="C14" s="22">
        <f t="shared" si="0"/>
        <v>0.14693550025560606</v>
      </c>
      <c r="E14" s="8"/>
      <c r="K14" s="19"/>
      <c r="L14" s="4"/>
    </row>
    <row r="15" spans="1:12" x14ac:dyDescent="0.25">
      <c r="A15" s="44" t="s">
        <v>146</v>
      </c>
      <c r="B15" s="8">
        <v>38226913.909999996</v>
      </c>
      <c r="C15" s="22">
        <f t="shared" si="0"/>
        <v>6.0556853038949886E-2</v>
      </c>
      <c r="E15" s="8"/>
      <c r="K15" s="19"/>
      <c r="L15" s="4"/>
    </row>
    <row r="16" spans="1:12" x14ac:dyDescent="0.25">
      <c r="A16" s="44" t="s">
        <v>140</v>
      </c>
      <c r="B16" s="8">
        <v>71260512.599999994</v>
      </c>
      <c r="C16" s="22">
        <f t="shared" si="0"/>
        <v>0.11288675824468188</v>
      </c>
      <c r="E16" s="8"/>
      <c r="K16" s="19"/>
      <c r="L16" s="4"/>
    </row>
    <row r="17" spans="1:12" x14ac:dyDescent="0.25">
      <c r="A17" s="44" t="s">
        <v>141</v>
      </c>
      <c r="B17" s="8">
        <v>23349891.75</v>
      </c>
      <c r="C17" s="22">
        <f t="shared" si="0"/>
        <v>3.6989540053094454E-2</v>
      </c>
      <c r="E17" s="8"/>
      <c r="K17" s="19"/>
      <c r="L17" s="4"/>
    </row>
    <row r="18" spans="1:12" x14ac:dyDescent="0.25">
      <c r="A18" s="44" t="s">
        <v>142</v>
      </c>
      <c r="B18" s="8">
        <v>36314292.850000001</v>
      </c>
      <c r="C18" s="22">
        <f t="shared" si="0"/>
        <v>5.752699002876005E-2</v>
      </c>
      <c r="E18" s="8"/>
      <c r="K18" s="19"/>
      <c r="L18" s="4"/>
    </row>
    <row r="19" spans="1:12" x14ac:dyDescent="0.25">
      <c r="A19" s="44" t="s">
        <v>120</v>
      </c>
      <c r="B19" s="8">
        <v>9820428</v>
      </c>
      <c r="C19" s="22">
        <f t="shared" si="0"/>
        <v>1.5556950701689238E-2</v>
      </c>
      <c r="E19" s="8"/>
      <c r="K19" s="19"/>
      <c r="L19" s="4"/>
    </row>
    <row r="20" spans="1:12" x14ac:dyDescent="0.25">
      <c r="A20" s="44" t="s">
        <v>143</v>
      </c>
      <c r="B20" s="8">
        <v>8603378.3000000007</v>
      </c>
      <c r="C20" s="22">
        <f t="shared" si="0"/>
        <v>1.3628971372844747E-2</v>
      </c>
      <c r="E20" s="8"/>
      <c r="K20" s="19"/>
      <c r="L20" s="9"/>
    </row>
    <row r="21" spans="1:12" x14ac:dyDescent="0.25">
      <c r="A21" s="44" t="s">
        <v>144</v>
      </c>
      <c r="B21" s="8">
        <v>14521138.6</v>
      </c>
      <c r="C21" s="22">
        <f t="shared" si="0"/>
        <v>2.3003542954807742E-2</v>
      </c>
      <c r="E21" s="8"/>
      <c r="K21" s="19"/>
    </row>
    <row r="22" spans="1:12" x14ac:dyDescent="0.25">
      <c r="A22" s="44"/>
      <c r="E22" s="8"/>
    </row>
    <row r="23" spans="1:12" x14ac:dyDescent="0.25">
      <c r="A23" s="45" t="s">
        <v>2</v>
      </c>
      <c r="B23" s="9">
        <f>SUM(B5:B21)</f>
        <v>631256612.45000005</v>
      </c>
      <c r="C23" s="7">
        <v>1</v>
      </c>
      <c r="E23" s="8"/>
      <c r="K23" s="19"/>
      <c r="L23" s="9"/>
    </row>
    <row r="30" spans="1:12" x14ac:dyDescent="0.25">
      <c r="B30" s="8"/>
    </row>
    <row r="34" spans="6:6" x14ac:dyDescent="0.25">
      <c r="F34"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2"/>
  <sheetViews>
    <sheetView workbookViewId="0">
      <selection activeCell="C27" sqref="C27"/>
    </sheetView>
  </sheetViews>
  <sheetFormatPr baseColWidth="10" defaultRowHeight="15" x14ac:dyDescent="0.25"/>
  <cols>
    <col min="1" max="1" width="15.5703125" customWidth="1"/>
    <col min="2" max="2" width="15.140625" customWidth="1"/>
    <col min="3" max="3" width="15" customWidth="1"/>
    <col min="5" max="5" width="11.42578125" customWidth="1"/>
    <col min="8" max="8" width="15.140625" bestFit="1" customWidth="1"/>
  </cols>
  <sheetData>
    <row r="3" spans="1:3" ht="17.25" x14ac:dyDescent="0.25">
      <c r="A3" s="45" t="s">
        <v>132</v>
      </c>
      <c r="B3" s="10" t="s">
        <v>111</v>
      </c>
      <c r="C3" s="1" t="s">
        <v>112</v>
      </c>
    </row>
    <row r="4" spans="1:3" x14ac:dyDescent="0.25">
      <c r="A4" s="44" t="s">
        <v>133</v>
      </c>
      <c r="B4" s="8">
        <v>16676253.5</v>
      </c>
      <c r="C4" s="22">
        <f>B4/$B$22</f>
        <v>0.11284008811533917</v>
      </c>
    </row>
    <row r="5" spans="1:3" x14ac:dyDescent="0.25">
      <c r="A5" s="44" t="s">
        <v>145</v>
      </c>
      <c r="B5" s="8">
        <v>385098</v>
      </c>
      <c r="C5" s="22">
        <f t="shared" ref="C5:C20" si="0">B5/$B$22</f>
        <v>2.6057706698354569E-3</v>
      </c>
    </row>
    <row r="6" spans="1:3" x14ac:dyDescent="0.25">
      <c r="A6" s="44" t="s">
        <v>134</v>
      </c>
      <c r="B6" s="8">
        <v>7005738.7000000002</v>
      </c>
      <c r="C6" s="22">
        <f t="shared" si="0"/>
        <v>4.7404422835203464E-2</v>
      </c>
    </row>
    <row r="7" spans="1:3" x14ac:dyDescent="0.25">
      <c r="A7" s="44" t="s">
        <v>124</v>
      </c>
      <c r="B7" s="8">
        <v>2324287.61</v>
      </c>
      <c r="C7" s="22">
        <f t="shared" si="0"/>
        <v>1.5727322609829064E-2</v>
      </c>
    </row>
    <row r="8" spans="1:3" x14ac:dyDescent="0.25">
      <c r="A8" s="44" t="s">
        <v>123</v>
      </c>
      <c r="B8" s="8">
        <v>29013423.670000002</v>
      </c>
      <c r="C8" s="22">
        <f t="shared" si="0"/>
        <v>0.19631971194551986</v>
      </c>
    </row>
    <row r="9" spans="1:3" x14ac:dyDescent="0.25">
      <c r="A9" s="44" t="s">
        <v>135</v>
      </c>
      <c r="B9" s="8">
        <v>332181</v>
      </c>
      <c r="C9" s="22">
        <f t="shared" si="0"/>
        <v>2.2477070950163644E-3</v>
      </c>
    </row>
    <row r="10" spans="1:3" x14ac:dyDescent="0.25">
      <c r="A10" s="44" t="s">
        <v>136</v>
      </c>
      <c r="B10" s="8">
        <v>3420307.5</v>
      </c>
      <c r="C10" s="22">
        <f t="shared" si="0"/>
        <v>2.3143555576290289E-2</v>
      </c>
    </row>
    <row r="11" spans="1:3" x14ac:dyDescent="0.25">
      <c r="A11" s="44" t="s">
        <v>137</v>
      </c>
      <c r="B11" s="8">
        <v>3677957.9</v>
      </c>
      <c r="C11" s="22">
        <f t="shared" si="0"/>
        <v>2.4886950388497503E-2</v>
      </c>
    </row>
    <row r="12" spans="1:3" x14ac:dyDescent="0.25">
      <c r="A12" s="44" t="s">
        <v>138</v>
      </c>
      <c r="B12" s="8">
        <v>123328</v>
      </c>
      <c r="C12" s="22">
        <f t="shared" si="0"/>
        <v>8.3450053017535084E-4</v>
      </c>
    </row>
    <row r="13" spans="1:3" x14ac:dyDescent="0.25">
      <c r="A13" s="44" t="s">
        <v>148</v>
      </c>
      <c r="B13" s="8">
        <v>2472124</v>
      </c>
      <c r="C13" s="22">
        <f t="shared" si="0"/>
        <v>1.6727659482511748E-2</v>
      </c>
    </row>
    <row r="14" spans="1:3" x14ac:dyDescent="0.25">
      <c r="A14" s="44" t="s">
        <v>146</v>
      </c>
      <c r="B14" s="8">
        <v>664260.5</v>
      </c>
      <c r="C14" s="22">
        <f t="shared" si="0"/>
        <v>4.494727388950957E-3</v>
      </c>
    </row>
    <row r="15" spans="1:3" x14ac:dyDescent="0.25">
      <c r="A15" s="44" t="s">
        <v>140</v>
      </c>
      <c r="B15" s="8">
        <v>31317400</v>
      </c>
      <c r="C15" s="22">
        <f t="shared" si="0"/>
        <v>0.21190959801272649</v>
      </c>
    </row>
    <row r="16" spans="1:3" x14ac:dyDescent="0.25">
      <c r="A16" s="44" t="s">
        <v>141</v>
      </c>
      <c r="B16" s="8">
        <v>15452696.1</v>
      </c>
      <c r="C16" s="22">
        <f t="shared" si="0"/>
        <v>0.104560870914055</v>
      </c>
    </row>
    <row r="17" spans="1:8" x14ac:dyDescent="0.25">
      <c r="A17" s="44" t="s">
        <v>142</v>
      </c>
      <c r="B17" s="8">
        <v>6869651</v>
      </c>
      <c r="C17" s="22">
        <f t="shared" si="0"/>
        <v>4.6483583627559263E-2</v>
      </c>
    </row>
    <row r="18" spans="1:8" x14ac:dyDescent="0.25">
      <c r="A18" s="44" t="s">
        <v>120</v>
      </c>
      <c r="B18" s="8">
        <v>12761326.25</v>
      </c>
      <c r="C18" s="22">
        <f t="shared" si="0"/>
        <v>8.6349681510813611E-2</v>
      </c>
    </row>
    <row r="19" spans="1:8" x14ac:dyDescent="0.25">
      <c r="A19" s="44" t="s">
        <v>143</v>
      </c>
      <c r="B19" s="8">
        <v>8639280.75</v>
      </c>
      <c r="C19" s="22">
        <f t="shared" si="0"/>
        <v>5.8457806550083535E-2</v>
      </c>
    </row>
    <row r="20" spans="1:8" x14ac:dyDescent="0.25">
      <c r="A20" s="44" t="s">
        <v>144</v>
      </c>
      <c r="B20" s="8">
        <v>6651290.25</v>
      </c>
      <c r="C20" s="22">
        <f t="shared" si="0"/>
        <v>4.5006042747592935E-2</v>
      </c>
    </row>
    <row r="21" spans="1:8" x14ac:dyDescent="0.25">
      <c r="A21" s="44"/>
      <c r="B21" s="8"/>
    </row>
    <row r="22" spans="1:8" x14ac:dyDescent="0.25">
      <c r="A22" s="45" t="s">
        <v>2</v>
      </c>
      <c r="B22" s="9">
        <f>SUM(B4:B20)</f>
        <v>147786604.72999999</v>
      </c>
      <c r="C22" s="7">
        <v>1</v>
      </c>
      <c r="H22" s="8"/>
    </row>
    <row r="31" spans="1:8" x14ac:dyDescent="0.25">
      <c r="G31" s="2"/>
    </row>
    <row r="32" spans="1:8" x14ac:dyDescent="0.25">
      <c r="G32" s="3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41"/>
  <sheetViews>
    <sheetView workbookViewId="0">
      <selection activeCell="E20" sqref="E20"/>
    </sheetView>
  </sheetViews>
  <sheetFormatPr baseColWidth="10" defaultRowHeight="15" x14ac:dyDescent="0.25"/>
  <cols>
    <col min="2" max="2" width="20.7109375" customWidth="1"/>
    <col min="3" max="3" width="20" customWidth="1"/>
    <col min="4" max="4" width="18.5703125" customWidth="1"/>
    <col min="5" max="5" width="18.140625" customWidth="1"/>
  </cols>
  <sheetData>
    <row r="3" spans="1:8" ht="32.25" x14ac:dyDescent="0.25">
      <c r="A3" s="45" t="s">
        <v>12</v>
      </c>
      <c r="B3" s="52" t="s">
        <v>149</v>
      </c>
      <c r="C3" s="54" t="s">
        <v>152</v>
      </c>
      <c r="D3" s="53" t="s">
        <v>150</v>
      </c>
      <c r="E3" s="54" t="s">
        <v>153</v>
      </c>
      <c r="H3" s="1" t="s">
        <v>11</v>
      </c>
    </row>
    <row r="4" spans="1:8" x14ac:dyDescent="0.25">
      <c r="A4" s="44" t="s">
        <v>113</v>
      </c>
      <c r="B4" s="8">
        <v>563090660.94999993</v>
      </c>
      <c r="C4" s="23">
        <v>0.89201546541360111</v>
      </c>
      <c r="D4" s="8">
        <v>102041689.37</v>
      </c>
      <c r="E4" s="15">
        <f>D4/$D$10</f>
        <v>0.69046643000173069</v>
      </c>
    </row>
    <row r="5" spans="1:8" x14ac:dyDescent="0.25">
      <c r="A5" s="44" t="s">
        <v>114</v>
      </c>
      <c r="B5" s="8">
        <v>3400</v>
      </c>
      <c r="C5" s="23">
        <v>5.386082193743839E-6</v>
      </c>
      <c r="D5" s="8">
        <v>7300</v>
      </c>
      <c r="E5" s="15">
        <f t="shared" ref="E5:E8" si="0">D5/$D$10</f>
        <v>4.9395545782628921E-5</v>
      </c>
    </row>
    <row r="6" spans="1:8" x14ac:dyDescent="0.25">
      <c r="A6" s="44" t="s">
        <v>115</v>
      </c>
      <c r="B6" s="8">
        <v>11239028.4</v>
      </c>
      <c r="C6" s="23">
        <v>1.7804214923594502E-2</v>
      </c>
      <c r="D6" s="8">
        <v>27540</v>
      </c>
      <c r="E6" s="15">
        <f t="shared" si="0"/>
        <v>1.8634977134980829E-4</v>
      </c>
    </row>
    <row r="7" spans="1:8" x14ac:dyDescent="0.25">
      <c r="A7" s="44" t="s">
        <v>116</v>
      </c>
      <c r="B7" s="8">
        <v>48701861.099999994</v>
      </c>
      <c r="C7" s="23">
        <v>7.7150654962616388E-2</v>
      </c>
      <c r="D7" s="8">
        <v>45540191.359999999</v>
      </c>
      <c r="E7" s="15">
        <f t="shared" si="0"/>
        <v>0.30814830236610441</v>
      </c>
    </row>
    <row r="8" spans="1:8" x14ac:dyDescent="0.25">
      <c r="A8" s="44" t="s">
        <v>117</v>
      </c>
      <c r="B8" s="8">
        <v>8221662</v>
      </c>
      <c r="C8" s="23">
        <v>1.3024278617994224E-2</v>
      </c>
      <c r="D8" s="8">
        <v>169884</v>
      </c>
      <c r="E8" s="15">
        <f t="shared" si="0"/>
        <v>1.1495223150323468E-3</v>
      </c>
    </row>
    <row r="9" spans="1:8" x14ac:dyDescent="0.25">
      <c r="A9" s="44"/>
      <c r="B9" s="8"/>
      <c r="C9" s="23"/>
      <c r="D9" s="8"/>
      <c r="E9" s="15"/>
    </row>
    <row r="10" spans="1:8" x14ac:dyDescent="0.25">
      <c r="A10" s="45" t="s">
        <v>2</v>
      </c>
      <c r="B10" s="9">
        <v>631256612.45000005</v>
      </c>
      <c r="C10" s="27">
        <v>1</v>
      </c>
      <c r="D10" s="9">
        <f>SUM(D4:D8)</f>
        <v>147786604.73000002</v>
      </c>
      <c r="E10" s="27">
        <v>1</v>
      </c>
    </row>
    <row r="13" spans="1:8" ht="30" x14ac:dyDescent="0.25">
      <c r="A13" s="1" t="s">
        <v>12</v>
      </c>
      <c r="B13" s="52" t="s">
        <v>154</v>
      </c>
      <c r="C13" s="54" t="s">
        <v>155</v>
      </c>
    </row>
    <row r="14" spans="1:8" x14ac:dyDescent="0.25">
      <c r="A14" s="2" t="s">
        <v>113</v>
      </c>
      <c r="B14" s="23">
        <v>0.89201546541360111</v>
      </c>
      <c r="C14" s="15">
        <v>0.69046643000173069</v>
      </c>
    </row>
    <row r="15" spans="1:8" x14ac:dyDescent="0.25">
      <c r="A15" s="2" t="s">
        <v>114</v>
      </c>
      <c r="B15" s="23">
        <v>5.386082193743839E-6</v>
      </c>
      <c r="C15" s="15">
        <v>4.9395545782628921E-5</v>
      </c>
    </row>
    <row r="16" spans="1:8" x14ac:dyDescent="0.25">
      <c r="A16" s="2" t="s">
        <v>115</v>
      </c>
      <c r="B16" s="23">
        <v>1.7804214923594502E-2</v>
      </c>
      <c r="C16" s="15">
        <v>1.8634977134980829E-4</v>
      </c>
    </row>
    <row r="17" spans="1:3" x14ac:dyDescent="0.25">
      <c r="A17" s="2" t="s">
        <v>116</v>
      </c>
      <c r="B17" s="23">
        <v>7.7150654962616388E-2</v>
      </c>
      <c r="C17" s="15">
        <v>0.30814830236610441</v>
      </c>
    </row>
    <row r="18" spans="1:3" x14ac:dyDescent="0.25">
      <c r="A18" s="2" t="s">
        <v>117</v>
      </c>
      <c r="B18" s="23">
        <v>1.3024278617994224E-2</v>
      </c>
      <c r="C18" s="15">
        <v>1.1495223150323468E-3</v>
      </c>
    </row>
    <row r="19" spans="1:3" x14ac:dyDescent="0.25">
      <c r="A19" s="2"/>
      <c r="B19" s="23"/>
      <c r="C19" s="15"/>
    </row>
    <row r="20" spans="1:3" x14ac:dyDescent="0.25">
      <c r="A20" s="1" t="s">
        <v>2</v>
      </c>
      <c r="B20" s="7">
        <v>1</v>
      </c>
      <c r="C20" s="27">
        <v>1</v>
      </c>
    </row>
    <row r="35" spans="7:7" x14ac:dyDescent="0.25">
      <c r="G35" s="5"/>
    </row>
    <row r="36" spans="7:7" x14ac:dyDescent="0.25">
      <c r="G36" s="5"/>
    </row>
    <row r="37" spans="7:7" x14ac:dyDescent="0.25">
      <c r="G37" s="5"/>
    </row>
    <row r="38" spans="7:7" x14ac:dyDescent="0.25">
      <c r="G38" s="5"/>
    </row>
    <row r="39" spans="7:7" x14ac:dyDescent="0.25">
      <c r="G39" s="5"/>
    </row>
    <row r="40" spans="7:7" x14ac:dyDescent="0.25">
      <c r="G40" s="5"/>
    </row>
    <row r="41" spans="7:7" x14ac:dyDescent="0.25">
      <c r="G41" s="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6"/>
  <sheetViews>
    <sheetView topLeftCell="A28" workbookViewId="0">
      <selection activeCell="A30" sqref="A30"/>
    </sheetView>
  </sheetViews>
  <sheetFormatPr baseColWidth="10" defaultRowHeight="15" x14ac:dyDescent="0.25"/>
  <cols>
    <col min="1" max="1" width="18.5703125" customWidth="1"/>
    <col min="2" max="2" width="18.85546875" customWidth="1"/>
    <col min="3" max="3" width="17.140625" customWidth="1"/>
    <col min="5" max="5" width="14.140625" customWidth="1"/>
  </cols>
  <sheetData>
    <row r="2" spans="1:3" ht="26.25" x14ac:dyDescent="0.4">
      <c r="A2" s="43" t="s">
        <v>21</v>
      </c>
      <c r="B2" s="43"/>
    </row>
    <row r="4" spans="1:3" ht="17.25" x14ac:dyDescent="0.25">
      <c r="A4" s="58" t="s">
        <v>107</v>
      </c>
      <c r="B4" s="1" t="s">
        <v>111</v>
      </c>
      <c r="C4" s="1" t="s">
        <v>112</v>
      </c>
    </row>
    <row r="5" spans="1:3" x14ac:dyDescent="0.25">
      <c r="A5" s="2" t="s">
        <v>151</v>
      </c>
      <c r="B5" s="8">
        <v>13286539</v>
      </c>
      <c r="C5" s="5">
        <f>B5/$B$7</f>
        <v>0.44343460309982791</v>
      </c>
    </row>
    <row r="6" spans="1:3" x14ac:dyDescent="0.25">
      <c r="A6" s="2" t="s">
        <v>158</v>
      </c>
      <c r="B6" s="8">
        <v>16676253.5</v>
      </c>
      <c r="C6" s="5">
        <f>B6/$B$7</f>
        <v>0.55656539690017215</v>
      </c>
    </row>
    <row r="7" spans="1:3" x14ac:dyDescent="0.25">
      <c r="A7" s="1" t="s">
        <v>2</v>
      </c>
      <c r="B7" s="14">
        <f>SUM(B5:B6)</f>
        <v>29962792.5</v>
      </c>
      <c r="C7" s="7">
        <v>1</v>
      </c>
    </row>
    <row r="8" spans="1:3" x14ac:dyDescent="0.25">
      <c r="A8" s="2"/>
    </row>
    <row r="20" spans="1:14" x14ac:dyDescent="0.25">
      <c r="A20" s="56" t="s">
        <v>104</v>
      </c>
    </row>
    <row r="21" spans="1:14" ht="17.25" x14ac:dyDescent="0.25">
      <c r="A21" s="45" t="s">
        <v>12</v>
      </c>
      <c r="B21" s="1" t="s">
        <v>111</v>
      </c>
      <c r="C21" s="1" t="s">
        <v>112</v>
      </c>
    </row>
    <row r="22" spans="1:14" x14ac:dyDescent="0.25">
      <c r="A22" s="44" t="s">
        <v>113</v>
      </c>
      <c r="B22" s="28">
        <v>6467045</v>
      </c>
      <c r="C22" s="5">
        <f>B22/$B$27</f>
        <v>0.48673661365085369</v>
      </c>
    </row>
    <row r="23" spans="1:14" x14ac:dyDescent="0.25">
      <c r="A23" s="44" t="s">
        <v>156</v>
      </c>
      <c r="B23" s="28">
        <v>4996280</v>
      </c>
      <c r="C23" s="5">
        <f>B23/$B$27</f>
        <v>0.37604074319128555</v>
      </c>
    </row>
    <row r="24" spans="1:14" x14ac:dyDescent="0.25">
      <c r="A24" s="44" t="s">
        <v>157</v>
      </c>
      <c r="B24" s="28">
        <v>1307871</v>
      </c>
      <c r="C24" s="5">
        <f>B24/$B$27</f>
        <v>9.8435792797507318E-2</v>
      </c>
    </row>
    <row r="25" spans="1:14" x14ac:dyDescent="0.25">
      <c r="A25" s="44" t="s">
        <v>116</v>
      </c>
      <c r="B25" s="28">
        <v>515343</v>
      </c>
      <c r="C25" s="5">
        <f>B25/$B$27</f>
        <v>3.8786850360353439E-2</v>
      </c>
    </row>
    <row r="26" spans="1:14" x14ac:dyDescent="0.25">
      <c r="A26" s="44"/>
    </row>
    <row r="27" spans="1:14" x14ac:dyDescent="0.25">
      <c r="A27" s="45" t="s">
        <v>2</v>
      </c>
      <c r="B27" s="20">
        <f>SUM(B22:B25)</f>
        <v>13286539</v>
      </c>
      <c r="C27" s="21">
        <v>1</v>
      </c>
    </row>
    <row r="29" spans="1:14" x14ac:dyDescent="0.25">
      <c r="N29" s="40"/>
    </row>
    <row r="39" spans="1:14" x14ac:dyDescent="0.25">
      <c r="A39" s="57" t="s">
        <v>105</v>
      </c>
    </row>
    <row r="40" spans="1:14" ht="17.25" x14ac:dyDescent="0.25">
      <c r="A40" s="1" t="s">
        <v>12</v>
      </c>
      <c r="B40" s="1" t="s">
        <v>111</v>
      </c>
      <c r="C40" s="1" t="s">
        <v>112</v>
      </c>
      <c r="N40" t="s">
        <v>99</v>
      </c>
    </row>
    <row r="41" spans="1:14" x14ac:dyDescent="0.25">
      <c r="A41" s="44" t="s">
        <v>113</v>
      </c>
      <c r="B41" s="8">
        <v>16558224</v>
      </c>
      <c r="C41" s="5">
        <f>B41/$B$45</f>
        <v>0.99292230116314795</v>
      </c>
      <c r="N41" s="40" t="s">
        <v>100</v>
      </c>
    </row>
    <row r="42" spans="1:14" x14ac:dyDescent="0.25">
      <c r="A42" s="44" t="s">
        <v>156</v>
      </c>
      <c r="B42" s="8">
        <v>94311.5</v>
      </c>
      <c r="C42" s="5">
        <f t="shared" ref="C42:C43" si="0">B42/$B$45</f>
        <v>5.6554369361199747E-3</v>
      </c>
      <c r="N42" s="40"/>
    </row>
    <row r="43" spans="1:14" x14ac:dyDescent="0.25">
      <c r="A43" s="44" t="s">
        <v>157</v>
      </c>
      <c r="B43" s="8">
        <v>23718</v>
      </c>
      <c r="C43" s="22">
        <f t="shared" si="0"/>
        <v>1.4222619007320798E-3</v>
      </c>
      <c r="N43" s="40" t="s">
        <v>101</v>
      </c>
    </row>
    <row r="44" spans="1:14" x14ac:dyDescent="0.25">
      <c r="A44" s="44"/>
      <c r="N44" s="40" t="s">
        <v>81</v>
      </c>
    </row>
    <row r="45" spans="1:14" x14ac:dyDescent="0.25">
      <c r="A45" s="45" t="s">
        <v>2</v>
      </c>
      <c r="B45" s="14">
        <f>SUM(B41:B43)</f>
        <v>16676253.5</v>
      </c>
      <c r="C45" s="21">
        <v>1</v>
      </c>
      <c r="N45" s="40" t="s">
        <v>88</v>
      </c>
    </row>
    <row r="46" spans="1:14" x14ac:dyDescent="0.25">
      <c r="N46" s="40" t="s">
        <v>102</v>
      </c>
    </row>
    <row r="47" spans="1:14" x14ac:dyDescent="0.25">
      <c r="N47" s="40" t="s">
        <v>164</v>
      </c>
    </row>
    <row r="48" spans="1:14" x14ac:dyDescent="0.25">
      <c r="N48" s="40" t="s">
        <v>103</v>
      </c>
    </row>
    <row r="56" spans="1:6" x14ac:dyDescent="0.25">
      <c r="A56" s="29" t="s">
        <v>13</v>
      </c>
    </row>
    <row r="57" spans="1:6" ht="22.5" customHeight="1" x14ac:dyDescent="0.25">
      <c r="A57" s="32" t="s">
        <v>14</v>
      </c>
      <c r="B57" s="32"/>
      <c r="C57" s="32"/>
      <c r="D57" s="32"/>
      <c r="E57" s="32"/>
    </row>
    <row r="58" spans="1:6" x14ac:dyDescent="0.25">
      <c r="A58" s="32" t="s">
        <v>48</v>
      </c>
    </row>
    <row r="59" spans="1:6" x14ac:dyDescent="0.25">
      <c r="A59" s="32" t="s">
        <v>15</v>
      </c>
    </row>
    <row r="60" spans="1:6" x14ac:dyDescent="0.25">
      <c r="A60" s="31"/>
    </row>
    <row r="62" spans="1:6" ht="60.75" customHeight="1" x14ac:dyDescent="0.25">
      <c r="A62" s="61" t="s">
        <v>3</v>
      </c>
      <c r="B62" s="62" t="s">
        <v>7</v>
      </c>
      <c r="C62" s="62" t="s">
        <v>8</v>
      </c>
      <c r="D62" s="62" t="s">
        <v>18</v>
      </c>
      <c r="E62" s="62" t="s">
        <v>4</v>
      </c>
      <c r="F62" s="61" t="s">
        <v>5</v>
      </c>
    </row>
    <row r="63" spans="1:6" x14ac:dyDescent="0.25">
      <c r="A63" s="33" t="s">
        <v>19</v>
      </c>
      <c r="B63" s="33">
        <v>62.3</v>
      </c>
      <c r="C63" s="33">
        <v>0.6</v>
      </c>
      <c r="D63" s="33">
        <v>75.799561999999995</v>
      </c>
      <c r="E63" s="33">
        <v>0</v>
      </c>
      <c r="F63" s="33">
        <v>-14.09956</v>
      </c>
    </row>
    <row r="64" spans="1:6" x14ac:dyDescent="0.25">
      <c r="A64" s="33" t="s">
        <v>16</v>
      </c>
      <c r="B64" s="33">
        <v>12.5</v>
      </c>
      <c r="C64" s="33">
        <v>2.1</v>
      </c>
      <c r="D64" s="33">
        <v>12.556225</v>
      </c>
      <c r="E64" s="33">
        <v>0</v>
      </c>
      <c r="F64" s="33">
        <v>-2.1562250000000001</v>
      </c>
    </row>
    <row r="65" spans="1:6" x14ac:dyDescent="0.25">
      <c r="A65" s="33" t="s">
        <v>17</v>
      </c>
      <c r="B65" s="33">
        <v>41.1</v>
      </c>
      <c r="C65" s="33">
        <v>0.2</v>
      </c>
      <c r="D65" s="33">
        <v>41.497489999999999</v>
      </c>
      <c r="E65" s="33">
        <v>0</v>
      </c>
      <c r="F65" s="33">
        <v>-0.59748999999999997</v>
      </c>
    </row>
    <row r="66" spans="1:6" x14ac:dyDescent="0.25">
      <c r="A66" s="42" t="s">
        <v>20</v>
      </c>
      <c r="B66" s="42"/>
      <c r="C66" s="42"/>
      <c r="D66" s="42"/>
      <c r="E66" s="42"/>
      <c r="F66" s="42"/>
    </row>
  </sheetData>
  <mergeCells count="2">
    <mergeCell ref="A66:F66"/>
    <mergeCell ref="A2:B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topLeftCell="A37" workbookViewId="0">
      <selection activeCell="A49" sqref="A49"/>
    </sheetView>
  </sheetViews>
  <sheetFormatPr baseColWidth="10" defaultRowHeight="15" x14ac:dyDescent="0.25"/>
  <cols>
    <col min="1" max="1" width="18.42578125" customWidth="1"/>
    <col min="2" max="2" width="17.28515625" customWidth="1"/>
  </cols>
  <sheetData>
    <row r="2" spans="1:3" ht="28.5" x14ac:dyDescent="0.45">
      <c r="A2" s="34" t="s">
        <v>22</v>
      </c>
    </row>
    <row r="3" spans="1:3" ht="17.25" x14ac:dyDescent="0.25">
      <c r="A3" s="58" t="s">
        <v>107</v>
      </c>
      <c r="B3" s="1" t="s">
        <v>111</v>
      </c>
      <c r="C3" s="1" t="s">
        <v>112</v>
      </c>
    </row>
    <row r="4" spans="1:3" x14ac:dyDescent="0.25">
      <c r="A4" s="2" t="s">
        <v>151</v>
      </c>
      <c r="B4" s="8">
        <v>1596309</v>
      </c>
      <c r="C4" s="5">
        <f>B4/$B$6</f>
        <v>0.80564417103603647</v>
      </c>
    </row>
    <row r="5" spans="1:3" x14ac:dyDescent="0.25">
      <c r="A5" s="2" t="s">
        <v>158</v>
      </c>
      <c r="B5" s="8">
        <v>385098</v>
      </c>
      <c r="C5" s="5">
        <f>B5/$B$6</f>
        <v>0.19435582896396347</v>
      </c>
    </row>
    <row r="6" spans="1:3" x14ac:dyDescent="0.25">
      <c r="A6" s="1" t="s">
        <v>2</v>
      </c>
      <c r="B6" s="14">
        <f>SUM(B4:B5)</f>
        <v>1981407</v>
      </c>
      <c r="C6" s="7">
        <v>1</v>
      </c>
    </row>
    <row r="17" spans="1:3" x14ac:dyDescent="0.25">
      <c r="A17" s="57" t="s">
        <v>104</v>
      </c>
    </row>
    <row r="18" spans="1:3" ht="17.25" x14ac:dyDescent="0.25">
      <c r="A18" s="1" t="s">
        <v>12</v>
      </c>
      <c r="B18" s="1" t="s">
        <v>111</v>
      </c>
      <c r="C18" s="1" t="s">
        <v>112</v>
      </c>
    </row>
    <row r="19" spans="1:3" x14ac:dyDescent="0.25">
      <c r="A19" s="44" t="s">
        <v>113</v>
      </c>
      <c r="B19" s="8">
        <v>183076</v>
      </c>
      <c r="C19" s="5">
        <f>B19/$B$24</f>
        <v>0.1146870687316804</v>
      </c>
    </row>
    <row r="20" spans="1:3" x14ac:dyDescent="0.25">
      <c r="A20" s="44" t="s">
        <v>156</v>
      </c>
      <c r="B20" s="8">
        <v>841999</v>
      </c>
      <c r="C20" s="5">
        <f t="shared" ref="C20:C22" si="0">B20/$B$24</f>
        <v>0.52746617352905989</v>
      </c>
    </row>
    <row r="21" spans="1:3" x14ac:dyDescent="0.25">
      <c r="A21" s="44" t="s">
        <v>157</v>
      </c>
      <c r="B21" s="8">
        <v>369275</v>
      </c>
      <c r="C21" s="5">
        <f t="shared" si="0"/>
        <v>0.23133052560625794</v>
      </c>
    </row>
    <row r="22" spans="1:3" x14ac:dyDescent="0.25">
      <c r="A22" s="44" t="s">
        <v>116</v>
      </c>
      <c r="B22" s="8">
        <v>201959</v>
      </c>
      <c r="C22" s="5">
        <f t="shared" si="0"/>
        <v>0.12651623213300181</v>
      </c>
    </row>
    <row r="23" spans="1:3" x14ac:dyDescent="0.25">
      <c r="A23" s="44"/>
    </row>
    <row r="24" spans="1:3" x14ac:dyDescent="0.25">
      <c r="A24" s="45" t="s">
        <v>2</v>
      </c>
      <c r="B24" s="14">
        <f>SUM(B19:B22)</f>
        <v>1596309</v>
      </c>
      <c r="C24" s="7">
        <v>1</v>
      </c>
    </row>
    <row r="35" spans="1:14" x14ac:dyDescent="0.25">
      <c r="A35" s="57" t="s">
        <v>105</v>
      </c>
    </row>
    <row r="36" spans="1:14" ht="17.25" x14ac:dyDescent="0.25">
      <c r="A36" s="1" t="s">
        <v>12</v>
      </c>
      <c r="B36" s="1" t="s">
        <v>111</v>
      </c>
      <c r="C36" s="1" t="s">
        <v>112</v>
      </c>
      <c r="N36" t="s">
        <v>99</v>
      </c>
    </row>
    <row r="37" spans="1:14" x14ac:dyDescent="0.25">
      <c r="A37" s="44" t="s">
        <v>113</v>
      </c>
      <c r="B37" s="8">
        <v>30000</v>
      </c>
      <c r="C37" s="5">
        <f>B37/$B$43</f>
        <v>7.7902248258884754E-2</v>
      </c>
      <c r="N37" s="40" t="s">
        <v>94</v>
      </c>
    </row>
    <row r="38" spans="1:14" x14ac:dyDescent="0.25">
      <c r="A38" s="44" t="s">
        <v>156</v>
      </c>
      <c r="B38" s="8">
        <v>32008</v>
      </c>
      <c r="C38" s="5">
        <f t="shared" ref="C38:C41" si="1">B38/$B$43</f>
        <v>8.3116505409012775E-2</v>
      </c>
      <c r="N38" s="40" t="s">
        <v>95</v>
      </c>
    </row>
    <row r="39" spans="1:14" x14ac:dyDescent="0.25">
      <c r="A39" s="44" t="s">
        <v>157</v>
      </c>
      <c r="B39" s="8">
        <v>7340</v>
      </c>
      <c r="C39" s="5">
        <f t="shared" si="1"/>
        <v>1.9060083407340469E-2</v>
      </c>
      <c r="N39" s="40" t="s">
        <v>159</v>
      </c>
    </row>
    <row r="40" spans="1:14" x14ac:dyDescent="0.25">
      <c r="A40" s="44" t="s">
        <v>116</v>
      </c>
      <c r="B40" s="8">
        <v>252678</v>
      </c>
      <c r="C40" s="5">
        <f t="shared" si="1"/>
        <v>0.65613947618528268</v>
      </c>
      <c r="N40" s="40" t="s">
        <v>96</v>
      </c>
    </row>
    <row r="41" spans="1:14" x14ac:dyDescent="0.25">
      <c r="A41" s="44" t="s">
        <v>117</v>
      </c>
      <c r="B41" s="8">
        <v>63072</v>
      </c>
      <c r="C41" s="5">
        <f t="shared" si="1"/>
        <v>0.16378168673947929</v>
      </c>
      <c r="N41" s="40" t="s">
        <v>97</v>
      </c>
    </row>
    <row r="42" spans="1:14" x14ac:dyDescent="0.25">
      <c r="A42" s="44"/>
      <c r="N42" s="40" t="s">
        <v>165</v>
      </c>
    </row>
    <row r="43" spans="1:14" x14ac:dyDescent="0.25">
      <c r="A43" s="45" t="s">
        <v>2</v>
      </c>
      <c r="B43" s="14">
        <f>SUM(B37:B41)</f>
        <v>385098</v>
      </c>
      <c r="C43" s="7">
        <v>1</v>
      </c>
      <c r="N43" s="40" t="s">
        <v>160</v>
      </c>
    </row>
    <row r="44" spans="1:14" x14ac:dyDescent="0.25">
      <c r="N44" s="40" t="s">
        <v>98</v>
      </c>
    </row>
    <row r="45" spans="1:14" x14ac:dyDescent="0.25">
      <c r="N45" s="40"/>
    </row>
    <row r="54" spans="1:6" x14ac:dyDescent="0.25">
      <c r="A54" s="29" t="s">
        <v>13</v>
      </c>
    </row>
    <row r="55" spans="1:6" x14ac:dyDescent="0.25">
      <c r="A55" s="30" t="s">
        <v>23</v>
      </c>
    </row>
    <row r="56" spans="1:6" x14ac:dyDescent="0.25">
      <c r="A56" s="30" t="s">
        <v>49</v>
      </c>
    </row>
    <row r="57" spans="1:6" x14ac:dyDescent="0.25">
      <c r="A57" s="30" t="s">
        <v>24</v>
      </c>
    </row>
    <row r="60" spans="1:6" ht="75" x14ac:dyDescent="0.25">
      <c r="A60" s="61" t="s">
        <v>3</v>
      </c>
      <c r="B60" s="62" t="s">
        <v>7</v>
      </c>
      <c r="C60" s="62" t="s">
        <v>8</v>
      </c>
      <c r="D60" s="62" t="s">
        <v>18</v>
      </c>
      <c r="E60" s="62" t="s">
        <v>4</v>
      </c>
      <c r="F60" s="61" t="s">
        <v>5</v>
      </c>
    </row>
    <row r="61" spans="1:6" x14ac:dyDescent="0.25">
      <c r="A61" s="63" t="s">
        <v>120</v>
      </c>
      <c r="B61" s="63">
        <v>31.6</v>
      </c>
      <c r="C61" s="63">
        <v>1.7</v>
      </c>
      <c r="D61" s="63">
        <v>34.021414</v>
      </c>
      <c r="E61" s="63">
        <v>0</v>
      </c>
      <c r="F61" s="63">
        <v>-4.1214139999999997</v>
      </c>
    </row>
    <row r="62" spans="1:6" x14ac:dyDescent="0.25">
      <c r="A62" s="63" t="s">
        <v>121</v>
      </c>
      <c r="B62" s="63">
        <v>26</v>
      </c>
      <c r="C62" s="63">
        <v>9</v>
      </c>
      <c r="D62" s="63">
        <v>16.981300999999998</v>
      </c>
      <c r="E62" s="63">
        <v>1.8699E-2</v>
      </c>
      <c r="F62" s="63">
        <v>0</v>
      </c>
    </row>
    <row r="63" spans="1:6" x14ac:dyDescent="0.25">
      <c r="A63" s="42" t="s">
        <v>20</v>
      </c>
      <c r="B63" s="42"/>
      <c r="C63" s="42"/>
      <c r="D63" s="42"/>
      <c r="E63" s="42"/>
      <c r="F63" s="42"/>
    </row>
  </sheetData>
  <mergeCells count="1">
    <mergeCell ref="A63:F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Agua concesionada</vt:lpstr>
      <vt:lpstr>Agua subetrránea gráfica usos</vt:lpstr>
      <vt:lpstr>Agua superficial gráfica usos</vt:lpstr>
      <vt:lpstr>Tabla de acuíferos</vt:lpstr>
      <vt:lpstr> Agua subterránea 17 mun</vt:lpstr>
      <vt:lpstr>Agua superficial 17 mun</vt:lpstr>
      <vt:lpstr>Comparativa</vt:lpstr>
      <vt:lpstr>Municipio 1. Acatic</vt:lpstr>
      <vt:lpstr>Municipio 2. Cañadas de Obregón</vt:lpstr>
      <vt:lpstr>Municipio 3. Encarnación de D.</vt:lpstr>
      <vt:lpstr>Municipio 4. Jalostotitlán</vt:lpstr>
      <vt:lpstr>Municipio 5. Lagos de Moreno</vt:lpstr>
      <vt:lpstr>Municipio 6. Mexticacán</vt:lpstr>
      <vt:lpstr>Municipio 7. Ojuelos de Jalisco</vt:lpstr>
      <vt:lpstr>Municipio 8. San Diego de A.</vt:lpstr>
      <vt:lpstr>Municipio 10. San Julián</vt:lpstr>
      <vt:lpstr>Municipio 9. San Juan de los L.</vt:lpstr>
      <vt:lpstr>Municipio 11. San Miguel el A.</vt:lpstr>
      <vt:lpstr>Municipio 12. Teocaltiche</vt:lpstr>
      <vt:lpstr>Municipio 13. Tepatitlán de M.</vt:lpstr>
      <vt:lpstr>Municipio 14. Unión de San A.</vt:lpstr>
      <vt:lpstr>Municipio 15. Valle de Gpe.</vt:lpstr>
      <vt:lpstr>Municipio 16. Villa Hidalgo</vt:lpstr>
      <vt:lpstr>Municipio 17. Yahualica de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dc:creator>
  <cp:lastModifiedBy>Asis</cp:lastModifiedBy>
  <dcterms:created xsi:type="dcterms:W3CDTF">2024-08-22T14:40:07Z</dcterms:created>
  <dcterms:modified xsi:type="dcterms:W3CDTF">2024-11-26T21:19:41Z</dcterms:modified>
</cp:coreProperties>
</file>